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9300" windowHeight="396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<sst xmlns="http://schemas.openxmlformats.org/spreadsheetml/2006/main" count="74" uniqueCount="73">
  <si>
    <t>MENNO SCHOOL DISTRICT 33-2</t>
  </si>
  <si>
    <t xml:space="preserve">   General</t>
  </si>
  <si>
    <t>Capital Outlay</t>
  </si>
  <si>
    <t xml:space="preserve">  Special Ed.</t>
  </si>
  <si>
    <t xml:space="preserve">    Pension</t>
  </si>
  <si>
    <t xml:space="preserve">     Bond</t>
  </si>
  <si>
    <t xml:space="preserve">      Fund</t>
  </si>
  <si>
    <t xml:space="preserve">     Fund</t>
  </si>
  <si>
    <t xml:space="preserve">       Fund</t>
  </si>
  <si>
    <t>Redemption</t>
  </si>
  <si>
    <t xml:space="preserve">     TOTALS</t>
  </si>
  <si>
    <t>APPROPRIATIONS</t>
  </si>
  <si>
    <t>Elementary Programs</t>
  </si>
  <si>
    <t>Junior High Programs</t>
  </si>
  <si>
    <t>Secondary Programs</t>
  </si>
  <si>
    <t>Special Education Programs</t>
  </si>
  <si>
    <t>Title I Programs</t>
  </si>
  <si>
    <t>Guidance Services</t>
  </si>
  <si>
    <t>Health Services</t>
  </si>
  <si>
    <t>Improvement in Instruction</t>
  </si>
  <si>
    <t>Education Media Service</t>
  </si>
  <si>
    <t>Technology Coordination</t>
  </si>
  <si>
    <t>Board of Education Service</t>
  </si>
  <si>
    <t>Executive Administration Service</t>
  </si>
  <si>
    <t>Office of Principals</t>
  </si>
  <si>
    <t>South Central Coop Service</t>
  </si>
  <si>
    <t>Fiscal Services</t>
  </si>
  <si>
    <t>Operation and Maint. of Plant</t>
  </si>
  <si>
    <t>Pupil Transportation Service</t>
  </si>
  <si>
    <t>Food Service Program</t>
  </si>
  <si>
    <t>Cocurricular Activities</t>
  </si>
  <si>
    <t>Operating Transfers Out</t>
  </si>
  <si>
    <t>Contingency</t>
  </si>
  <si>
    <t>Bond Redemption Services</t>
  </si>
  <si>
    <t>Total Projected Expense per Fund</t>
  </si>
  <si>
    <t>MEANS OF FINANCE</t>
  </si>
  <si>
    <t>Local Taxes</t>
  </si>
  <si>
    <t>Mobile Home Taxes</t>
  </si>
  <si>
    <t>Prior Years Taxes</t>
  </si>
  <si>
    <t>Gross Receipts Taxes</t>
  </si>
  <si>
    <t>Penalties and Interest on Taxes</t>
  </si>
  <si>
    <t>Tuition from Instate Schools</t>
  </si>
  <si>
    <t>Earnings on Investments</t>
  </si>
  <si>
    <t>Sale of Meal Tickets</t>
  </si>
  <si>
    <t>Admissions</t>
  </si>
  <si>
    <t>Other Pupil Activity Income</t>
  </si>
  <si>
    <t>Other Revenue From Local Sources</t>
  </si>
  <si>
    <t>County Apportionment</t>
  </si>
  <si>
    <t>Grants in Aid - State Sources</t>
  </si>
  <si>
    <t>State Apportionment</t>
  </si>
  <si>
    <t>Other State Revenue</t>
  </si>
  <si>
    <t>Bank Franchise</t>
  </si>
  <si>
    <t>Restricted Grants in Aid - Fed. Govt.</t>
  </si>
  <si>
    <t>Extra Ordinary Cost Fund</t>
  </si>
  <si>
    <t>Food Service Assistance</t>
  </si>
  <si>
    <t>Operating Transfers In</t>
  </si>
  <si>
    <t>Total Revenue</t>
  </si>
  <si>
    <t>Use of Fund Balance</t>
  </si>
  <si>
    <t>Total Means Of Finance</t>
  </si>
  <si>
    <t>Internal Service - unemployment</t>
  </si>
  <si>
    <t>Early Retirement</t>
  </si>
  <si>
    <t>Medicaid Administrative</t>
  </si>
  <si>
    <t>Medicaid reimbursements</t>
  </si>
  <si>
    <t>Concession sales</t>
  </si>
  <si>
    <t xml:space="preserve">Drivers </t>
  </si>
  <si>
    <t>Education</t>
  </si>
  <si>
    <t>Food</t>
  </si>
  <si>
    <t>Service</t>
  </si>
  <si>
    <t>House rental</t>
  </si>
  <si>
    <t>2017-2018 Proposed Annual Budget and Means of Finance</t>
  </si>
  <si>
    <t>Health Insurance Payable (August)</t>
  </si>
  <si>
    <t>Efficiency Grant Payment</t>
  </si>
  <si>
    <t>Capital Outlay Certificates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</si>
</sst>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0.0"/>
    <numFmt numFmtId="167" formatCode="_(* #,##0.0_);_(* \(#,##0.0\);_(* &quot;-&quot;??_);_(@_)"/>
    <numFmt numFmtId="168" formatCode="[$-409]dddd\,\ mmmm\ dd\,\ yyyy"/>
    <numFmt numFmtId="169" formatCode="[$-409]h:mm:ss\ AM/PM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43" fontId="0" fillId="0" borderId="0" xfId="42" applyFont="1" applyAlignment="1">
      <alignment/>
    </xf>
    <xf numFmtId="0" fontId="22" fillId="0" borderId="0" xfId="0" applyFont="1" applyAlignment="1">
      <alignment/>
    </xf>
    <xf numFmtId="43" fontId="22" fillId="0" borderId="0" xfId="42" applyFont="1" applyAlignment="1">
      <alignment/>
    </xf>
    <xf numFmtId="43" fontId="22" fillId="0" borderId="0" xfId="42" applyFont="1" applyAlignment="1">
      <alignment horizontal="center"/>
    </xf>
    <xf numFmtId="0" fontId="22" fillId="0" borderId="0" xfId="0" applyFont="1" applyBorder="1" applyAlignment="1">
      <alignment/>
    </xf>
    <xf numFmtId="43" fontId="22" fillId="0" borderId="10" xfId="42" applyFont="1" applyBorder="1" applyAlignment="1">
      <alignment/>
    </xf>
    <xf numFmtId="43" fontId="22" fillId="0" borderId="10" xfId="42" applyFont="1" applyBorder="1" applyAlignment="1">
      <alignment horizontal="center"/>
    </xf>
    <xf numFmtId="0" fontId="22" fillId="0" borderId="10" xfId="0" applyFont="1" applyBorder="1" applyAlignment="1">
      <alignment/>
    </xf>
    <xf numFmtId="0" fontId="22" fillId="0" borderId="11" xfId="0" applyFont="1" applyBorder="1" applyAlignment="1">
      <alignment/>
    </xf>
    <xf numFmtId="4" fontId="22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8"/>
  <sheetViews>
    <sheetView tabSelected="1" zoomScalePageLayoutView="0" workbookViewId="0" topLeftCell="A1">
      <selection activeCell="A1" sqref="A1:I68"/>
    </sheetView>
  </sheetViews>
  <sheetFormatPr defaultColWidth="9.140625" defaultRowHeight="12.75"/>
  <cols>
    <col min="1" max="1" width="24.421875" style="0" customWidth="1"/>
    <col min="2" max="2" width="11.421875" style="1" customWidth="1"/>
    <col min="3" max="3" width="10.7109375" style="1" customWidth="1"/>
    <col min="4" max="4" width="10.140625" style="1" customWidth="1"/>
    <col min="5" max="5" width="9.28125" style="1" bestFit="1" customWidth="1"/>
    <col min="6" max="6" width="10.140625" style="1" bestFit="1" customWidth="1"/>
    <col min="7" max="7" width="9.8515625" style="1" bestFit="1" customWidth="1"/>
    <col min="8" max="8" width="8.8515625" style="1" bestFit="1" customWidth="1"/>
    <col min="9" max="9" width="10.00390625" style="0" bestFit="1" customWidth="1"/>
    <col min="10" max="10" width="12.7109375" style="0" customWidth="1"/>
    <col min="11" max="11" width="0" style="0" hidden="1" customWidth="1"/>
  </cols>
  <sheetData>
    <row r="1" spans="1:9" ht="12.75">
      <c r="A1" s="2"/>
      <c r="B1" s="3"/>
      <c r="C1" s="3" t="s">
        <v>0</v>
      </c>
      <c r="D1" s="3"/>
      <c r="E1" s="3"/>
      <c r="F1" s="3"/>
      <c r="G1" s="3"/>
      <c r="H1" s="3"/>
      <c r="I1" s="2"/>
    </row>
    <row r="2" spans="1:9" ht="12.75">
      <c r="A2" s="2"/>
      <c r="B2" s="3" t="s">
        <v>69</v>
      </c>
      <c r="C2" s="3"/>
      <c r="D2" s="3"/>
      <c r="E2" s="3"/>
      <c r="F2" s="3"/>
      <c r="G2" s="3"/>
      <c r="H2" s="3"/>
      <c r="I2" s="2"/>
    </row>
    <row r="3" spans="1:9" ht="12.75">
      <c r="A3" s="2"/>
      <c r="B3" s="3"/>
      <c r="C3" s="3"/>
      <c r="D3" s="3"/>
      <c r="E3" s="3"/>
      <c r="F3" s="3"/>
      <c r="G3" s="3"/>
      <c r="H3" s="3"/>
      <c r="I3" s="2"/>
    </row>
    <row r="4" spans="1:9" ht="12.75">
      <c r="A4" s="2"/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4" t="s">
        <v>66</v>
      </c>
      <c r="H4" s="4" t="s">
        <v>64</v>
      </c>
      <c r="I4" s="2"/>
    </row>
    <row r="5" spans="1:9" ht="12.75">
      <c r="A5" s="5"/>
      <c r="B5" s="6" t="s">
        <v>6</v>
      </c>
      <c r="C5" s="6" t="s">
        <v>7</v>
      </c>
      <c r="D5" s="6" t="s">
        <v>6</v>
      </c>
      <c r="E5" s="6" t="s">
        <v>8</v>
      </c>
      <c r="F5" s="6" t="s">
        <v>9</v>
      </c>
      <c r="G5" s="7" t="s">
        <v>67</v>
      </c>
      <c r="H5" s="7" t="s">
        <v>65</v>
      </c>
      <c r="I5" s="8" t="s">
        <v>10</v>
      </c>
    </row>
    <row r="6" spans="1:9" ht="13.5" thickBot="1">
      <c r="A6" s="9" t="s">
        <v>11</v>
      </c>
      <c r="B6" s="3"/>
      <c r="C6" s="3"/>
      <c r="D6" s="3"/>
      <c r="E6" s="3"/>
      <c r="F6" s="3"/>
      <c r="G6" s="3"/>
      <c r="H6" s="3"/>
      <c r="I6" s="10"/>
    </row>
    <row r="7" spans="1:9" ht="12.75">
      <c r="A7" s="5"/>
      <c r="B7" s="3"/>
      <c r="C7" s="3"/>
      <c r="D7" s="3"/>
      <c r="E7" s="3"/>
      <c r="F7" s="3"/>
      <c r="G7" s="3"/>
      <c r="H7" s="3"/>
      <c r="I7" s="10"/>
    </row>
    <row r="8" spans="1:9" ht="12.75">
      <c r="A8" s="2" t="s">
        <v>12</v>
      </c>
      <c r="B8" s="3">
        <v>931317</v>
      </c>
      <c r="C8" s="3">
        <v>33800</v>
      </c>
      <c r="D8" s="3"/>
      <c r="E8" s="3"/>
      <c r="F8" s="3"/>
      <c r="G8" s="3"/>
      <c r="H8" s="3"/>
      <c r="I8" s="10">
        <f>SUM(B8:H8)</f>
        <v>965117</v>
      </c>
    </row>
    <row r="9" spans="1:9" ht="12.75">
      <c r="A9" s="2" t="s">
        <v>13</v>
      </c>
      <c r="B9" s="3">
        <v>225187</v>
      </c>
      <c r="C9" s="3"/>
      <c r="D9" s="3"/>
      <c r="E9" s="3"/>
      <c r="F9" s="3"/>
      <c r="G9" s="3"/>
      <c r="H9" s="3"/>
      <c r="I9" s="10">
        <f aca="true" t="shared" si="0" ref="I9:I35">SUM(B9:H9)</f>
        <v>225187</v>
      </c>
    </row>
    <row r="10" spans="1:9" ht="12.75">
      <c r="A10" s="2" t="s">
        <v>14</v>
      </c>
      <c r="B10" s="3">
        <v>594927</v>
      </c>
      <c r="C10" s="3">
        <v>101500</v>
      </c>
      <c r="D10" s="3"/>
      <c r="E10" s="3"/>
      <c r="F10" s="3"/>
      <c r="G10" s="3"/>
      <c r="H10" s="3"/>
      <c r="I10" s="10">
        <f t="shared" si="0"/>
        <v>696427</v>
      </c>
    </row>
    <row r="11" spans="1:9" ht="12.75">
      <c r="A11" s="2" t="s">
        <v>15</v>
      </c>
      <c r="B11" s="3"/>
      <c r="C11" s="3"/>
      <c r="D11" s="3">
        <v>363633</v>
      </c>
      <c r="E11" s="3"/>
      <c r="F11" s="3"/>
      <c r="G11" s="3"/>
      <c r="H11" s="3"/>
      <c r="I11" s="10">
        <f t="shared" si="0"/>
        <v>363633</v>
      </c>
    </row>
    <row r="12" spans="1:9" ht="12.75">
      <c r="A12" s="2" t="s">
        <v>16</v>
      </c>
      <c r="B12" s="3">
        <v>63232</v>
      </c>
      <c r="C12" s="3"/>
      <c r="D12" s="3"/>
      <c r="E12" s="3"/>
      <c r="F12" s="3"/>
      <c r="G12" s="3"/>
      <c r="H12" s="3"/>
      <c r="I12" s="10">
        <f t="shared" si="0"/>
        <v>63232</v>
      </c>
    </row>
    <row r="13" spans="1:9" ht="12.75">
      <c r="A13" s="2" t="s">
        <v>17</v>
      </c>
      <c r="B13" s="3">
        <v>64627</v>
      </c>
      <c r="C13" s="3"/>
      <c r="D13" s="3"/>
      <c r="E13" s="3"/>
      <c r="F13" s="3"/>
      <c r="G13" s="3"/>
      <c r="H13" s="3"/>
      <c r="I13" s="10">
        <f t="shared" si="0"/>
        <v>64627</v>
      </c>
    </row>
    <row r="14" spans="1:9" ht="12.75">
      <c r="A14" s="2" t="s">
        <v>18</v>
      </c>
      <c r="B14" s="3">
        <v>570</v>
      </c>
      <c r="C14" s="3"/>
      <c r="D14" s="3"/>
      <c r="E14" s="3"/>
      <c r="F14" s="3"/>
      <c r="G14" s="3"/>
      <c r="H14" s="3"/>
      <c r="I14" s="10">
        <f t="shared" si="0"/>
        <v>570</v>
      </c>
    </row>
    <row r="15" spans="1:9" ht="12.75">
      <c r="A15" s="2" t="s">
        <v>19</v>
      </c>
      <c r="B15" s="3">
        <v>98738</v>
      </c>
      <c r="C15" s="3"/>
      <c r="D15" s="3"/>
      <c r="E15" s="3"/>
      <c r="F15" s="3"/>
      <c r="G15" s="3"/>
      <c r="H15" s="3"/>
      <c r="I15" s="10">
        <f t="shared" si="0"/>
        <v>98738</v>
      </c>
    </row>
    <row r="16" spans="1:9" ht="12.75">
      <c r="A16" s="2" t="s">
        <v>20</v>
      </c>
      <c r="B16" s="3">
        <v>54327</v>
      </c>
      <c r="C16" s="3">
        <v>1000</v>
      </c>
      <c r="D16" s="3"/>
      <c r="E16" s="3"/>
      <c r="F16" s="3"/>
      <c r="G16" s="3"/>
      <c r="H16" s="3"/>
      <c r="I16" s="10">
        <f t="shared" si="0"/>
        <v>55327</v>
      </c>
    </row>
    <row r="17" spans="1:9" ht="12.75">
      <c r="A17" s="2" t="s">
        <v>21</v>
      </c>
      <c r="B17" s="3">
        <v>78036</v>
      </c>
      <c r="C17" s="3">
        <v>5000</v>
      </c>
      <c r="D17" s="3"/>
      <c r="E17" s="3"/>
      <c r="F17" s="3"/>
      <c r="G17" s="3"/>
      <c r="H17" s="3"/>
      <c r="I17" s="10">
        <f t="shared" si="0"/>
        <v>83036</v>
      </c>
    </row>
    <row r="18" spans="1:9" ht="12.75">
      <c r="A18" s="2" t="s">
        <v>22</v>
      </c>
      <c r="B18" s="3">
        <v>39909</v>
      </c>
      <c r="C18" s="3"/>
      <c r="D18" s="3"/>
      <c r="E18" s="3"/>
      <c r="F18" s="3"/>
      <c r="G18" s="3"/>
      <c r="H18" s="3"/>
      <c r="I18" s="10">
        <f t="shared" si="0"/>
        <v>39909</v>
      </c>
    </row>
    <row r="19" spans="1:9" ht="12.75">
      <c r="A19" s="2" t="s">
        <v>23</v>
      </c>
      <c r="B19" s="3">
        <v>62126</v>
      </c>
      <c r="C19" s="3">
        <v>1000</v>
      </c>
      <c r="D19" s="3"/>
      <c r="E19" s="3"/>
      <c r="F19" s="3"/>
      <c r="G19" s="3"/>
      <c r="H19" s="3"/>
      <c r="I19" s="10">
        <f t="shared" si="0"/>
        <v>63126</v>
      </c>
    </row>
    <row r="20" spans="1:9" ht="12.75">
      <c r="A20" s="2" t="s">
        <v>25</v>
      </c>
      <c r="B20" s="3">
        <v>2600</v>
      </c>
      <c r="C20" s="3"/>
      <c r="D20" s="3"/>
      <c r="E20" s="3"/>
      <c r="F20" s="3"/>
      <c r="G20" s="3"/>
      <c r="H20" s="3"/>
      <c r="I20" s="10">
        <f>SUM(B20:H20)</f>
        <v>2600</v>
      </c>
    </row>
    <row r="21" spans="1:9" ht="12.75">
      <c r="A21" s="2" t="s">
        <v>24</v>
      </c>
      <c r="B21" s="3">
        <v>223209</v>
      </c>
      <c r="C21" s="3">
        <v>1500</v>
      </c>
      <c r="D21" s="3"/>
      <c r="E21" s="3"/>
      <c r="F21" s="3"/>
      <c r="G21" s="3"/>
      <c r="H21" s="3"/>
      <c r="I21" s="10">
        <f t="shared" si="0"/>
        <v>224709</v>
      </c>
    </row>
    <row r="22" spans="1:9" ht="12.75">
      <c r="A22" s="2" t="s">
        <v>61</v>
      </c>
      <c r="B22" s="3">
        <v>250</v>
      </c>
      <c r="C22" s="3"/>
      <c r="D22" s="3"/>
      <c r="E22" s="3"/>
      <c r="F22" s="3"/>
      <c r="G22" s="3"/>
      <c r="H22" s="3"/>
      <c r="I22" s="10">
        <f t="shared" si="0"/>
        <v>250</v>
      </c>
    </row>
    <row r="23" spans="1:9" ht="12.75">
      <c r="A23" s="2" t="s">
        <v>26</v>
      </c>
      <c r="B23" s="3">
        <v>91188</v>
      </c>
      <c r="C23" s="3">
        <v>1500</v>
      </c>
      <c r="D23" s="3"/>
      <c r="E23" s="3"/>
      <c r="F23" s="3"/>
      <c r="G23" s="3"/>
      <c r="H23" s="3"/>
      <c r="I23" s="10">
        <f t="shared" si="0"/>
        <v>92688</v>
      </c>
    </row>
    <row r="24" spans="1:9" ht="12.75">
      <c r="A24" s="2" t="s">
        <v>27</v>
      </c>
      <c r="B24" s="3">
        <v>249419</v>
      </c>
      <c r="C24" s="3">
        <v>47000</v>
      </c>
      <c r="D24" s="3"/>
      <c r="E24" s="3"/>
      <c r="F24" s="3"/>
      <c r="G24" s="3"/>
      <c r="H24" s="3"/>
      <c r="I24" s="10">
        <f t="shared" si="0"/>
        <v>296419</v>
      </c>
    </row>
    <row r="25" spans="1:9" ht="12.75">
      <c r="A25" s="2" t="s">
        <v>28</v>
      </c>
      <c r="B25" s="3">
        <v>69073</v>
      </c>
      <c r="C25" s="3">
        <v>35000</v>
      </c>
      <c r="D25" s="3"/>
      <c r="E25" s="3"/>
      <c r="F25" s="3"/>
      <c r="G25" s="3"/>
      <c r="H25" s="3"/>
      <c r="I25" s="10">
        <f t="shared" si="0"/>
        <v>104073</v>
      </c>
    </row>
    <row r="26" spans="1:9" ht="12.75">
      <c r="A26" s="2" t="s">
        <v>29</v>
      </c>
      <c r="B26" s="3"/>
      <c r="C26" s="3"/>
      <c r="D26" s="3"/>
      <c r="E26" s="3"/>
      <c r="F26" s="3"/>
      <c r="G26" s="3">
        <v>227284</v>
      </c>
      <c r="H26" s="3"/>
      <c r="I26" s="10">
        <f t="shared" si="0"/>
        <v>227284</v>
      </c>
    </row>
    <row r="27" spans="1:9" ht="12.75">
      <c r="A27" s="2" t="s">
        <v>59</v>
      </c>
      <c r="B27" s="3">
        <v>0</v>
      </c>
      <c r="C27" s="3"/>
      <c r="D27" s="3"/>
      <c r="E27" s="3"/>
      <c r="F27" s="3"/>
      <c r="G27" s="3"/>
      <c r="H27" s="3"/>
      <c r="I27" s="10">
        <f t="shared" si="0"/>
        <v>0</v>
      </c>
    </row>
    <row r="28" spans="1:9" ht="12.75">
      <c r="A28" s="2" t="s">
        <v>30</v>
      </c>
      <c r="B28" s="3">
        <v>182154</v>
      </c>
      <c r="C28" s="3">
        <v>38000</v>
      </c>
      <c r="D28" s="3"/>
      <c r="E28" s="3"/>
      <c r="F28" s="3"/>
      <c r="G28" s="3"/>
      <c r="H28" s="3">
        <v>4560</v>
      </c>
      <c r="I28" s="10">
        <f t="shared" si="0"/>
        <v>224714</v>
      </c>
    </row>
    <row r="29" spans="1:9" ht="12.75">
      <c r="A29" s="2" t="s">
        <v>31</v>
      </c>
      <c r="B29" s="3">
        <v>0</v>
      </c>
      <c r="C29" s="3"/>
      <c r="D29" s="3"/>
      <c r="E29" s="3"/>
      <c r="F29" s="3"/>
      <c r="G29" s="3"/>
      <c r="H29" s="3"/>
      <c r="I29" s="10">
        <f t="shared" si="0"/>
        <v>0</v>
      </c>
    </row>
    <row r="30" spans="1:9" ht="12.75">
      <c r="A30" s="2" t="s">
        <v>32</v>
      </c>
      <c r="B30" s="3">
        <v>50000</v>
      </c>
      <c r="C30" s="3"/>
      <c r="D30" s="3"/>
      <c r="E30" s="3"/>
      <c r="F30" s="3"/>
      <c r="G30" s="3"/>
      <c r="H30" s="3"/>
      <c r="I30" s="10">
        <f t="shared" si="0"/>
        <v>50000</v>
      </c>
    </row>
    <row r="31" spans="1:9" ht="12.75">
      <c r="A31" s="2" t="s">
        <v>33</v>
      </c>
      <c r="B31" s="3"/>
      <c r="C31" s="3"/>
      <c r="D31" s="3"/>
      <c r="E31" s="3"/>
      <c r="F31" s="3">
        <v>200083</v>
      </c>
      <c r="G31" s="3"/>
      <c r="H31" s="3"/>
      <c r="I31" s="10">
        <f t="shared" si="0"/>
        <v>200083</v>
      </c>
    </row>
    <row r="32" spans="1:9" ht="12.75">
      <c r="A32" s="2" t="s">
        <v>70</v>
      </c>
      <c r="B32" s="3">
        <v>174990</v>
      </c>
      <c r="C32" s="3"/>
      <c r="D32" s="3"/>
      <c r="E32" s="3"/>
      <c r="F32" s="3"/>
      <c r="G32" s="3"/>
      <c r="H32" s="3"/>
      <c r="I32" s="10">
        <f t="shared" si="0"/>
        <v>174990</v>
      </c>
    </row>
    <row r="33" spans="1:9" ht="12.75">
      <c r="A33" s="2" t="s">
        <v>72</v>
      </c>
      <c r="B33" s="3"/>
      <c r="C33" s="3">
        <v>30275</v>
      </c>
      <c r="D33" s="3"/>
      <c r="E33" s="3"/>
      <c r="F33" s="3"/>
      <c r="G33" s="3"/>
      <c r="H33" s="3"/>
      <c r="I33" s="10"/>
    </row>
    <row r="34" spans="1:9" ht="12.75">
      <c r="A34" s="2" t="s">
        <v>71</v>
      </c>
      <c r="B34" s="3"/>
      <c r="C34" s="3">
        <v>7784</v>
      </c>
      <c r="D34" s="3"/>
      <c r="E34" s="3"/>
      <c r="F34" s="3"/>
      <c r="G34" s="3"/>
      <c r="H34" s="3"/>
      <c r="I34" s="10">
        <f t="shared" si="0"/>
        <v>7784</v>
      </c>
    </row>
    <row r="35" spans="1:9" ht="12.75">
      <c r="A35" s="2" t="s">
        <v>60</v>
      </c>
      <c r="B35" s="3"/>
      <c r="C35" s="3"/>
      <c r="D35" s="3"/>
      <c r="E35" s="3"/>
      <c r="F35" s="3"/>
      <c r="G35" s="3"/>
      <c r="H35" s="3"/>
      <c r="I35" s="10">
        <f t="shared" si="0"/>
        <v>0</v>
      </c>
    </row>
    <row r="36" spans="1:9" ht="12.75">
      <c r="A36" s="2" t="s">
        <v>34</v>
      </c>
      <c r="B36" s="3">
        <f>SUM(B8:B35)</f>
        <v>3255879</v>
      </c>
      <c r="C36" s="3">
        <f aca="true" t="shared" si="1" ref="C36:H36">SUM(C8:C35)</f>
        <v>303359</v>
      </c>
      <c r="D36" s="3">
        <f t="shared" si="1"/>
        <v>363633</v>
      </c>
      <c r="E36" s="3">
        <f t="shared" si="1"/>
        <v>0</v>
      </c>
      <c r="F36" s="3">
        <f t="shared" si="1"/>
        <v>200083</v>
      </c>
      <c r="G36" s="3">
        <f t="shared" si="1"/>
        <v>227284</v>
      </c>
      <c r="H36" s="3">
        <f t="shared" si="1"/>
        <v>4560</v>
      </c>
      <c r="I36" s="10">
        <f>SUM(I8:I35)</f>
        <v>4324523</v>
      </c>
    </row>
    <row r="37" spans="1:9" ht="12.75">
      <c r="A37" s="2"/>
      <c r="B37" s="3"/>
      <c r="C37" s="3"/>
      <c r="D37" s="3"/>
      <c r="E37" s="3"/>
      <c r="F37" s="3"/>
      <c r="G37" s="3"/>
      <c r="H37" s="3"/>
      <c r="I37" s="10"/>
    </row>
    <row r="38" spans="1:9" ht="12.75">
      <c r="A38" s="2"/>
      <c r="B38" s="3"/>
      <c r="C38" s="3"/>
      <c r="D38" s="3"/>
      <c r="E38" s="3"/>
      <c r="F38" s="3"/>
      <c r="G38" s="3"/>
      <c r="H38" s="3"/>
      <c r="I38" s="10"/>
    </row>
    <row r="39" spans="1:9" ht="12.75">
      <c r="A39" s="2"/>
      <c r="B39" s="3"/>
      <c r="C39" s="3"/>
      <c r="D39" s="3"/>
      <c r="E39" s="3"/>
      <c r="F39" s="3"/>
      <c r="G39" s="3"/>
      <c r="H39" s="3"/>
      <c r="I39" s="10"/>
    </row>
    <row r="40" spans="1:9" ht="12.75">
      <c r="A40" s="2"/>
      <c r="B40" s="3"/>
      <c r="C40" s="3"/>
      <c r="D40" s="3"/>
      <c r="E40" s="3"/>
      <c r="F40" s="3"/>
      <c r="G40" s="3"/>
      <c r="H40" s="3"/>
      <c r="I40" s="2"/>
    </row>
    <row r="41" spans="1:9" ht="13.5" thickBot="1">
      <c r="A41" s="9" t="s">
        <v>35</v>
      </c>
      <c r="B41" s="3"/>
      <c r="C41" s="3"/>
      <c r="D41" s="3"/>
      <c r="E41" s="3"/>
      <c r="F41" s="3"/>
      <c r="G41" s="3"/>
      <c r="H41" s="3"/>
      <c r="I41" s="2"/>
    </row>
    <row r="42" spans="1:9" ht="12.75">
      <c r="A42" s="2"/>
      <c r="B42" s="3"/>
      <c r="C42" s="3"/>
      <c r="D42" s="3"/>
      <c r="E42" s="3"/>
      <c r="F42" s="3"/>
      <c r="G42" s="3"/>
      <c r="H42" s="3"/>
      <c r="I42" s="2"/>
    </row>
    <row r="43" spans="1:9" ht="12.75">
      <c r="A43" s="2" t="s">
        <v>36</v>
      </c>
      <c r="B43" s="3">
        <v>816908</v>
      </c>
      <c r="C43" s="3">
        <v>795635</v>
      </c>
      <c r="D43" s="3">
        <v>355000</v>
      </c>
      <c r="E43" s="3"/>
      <c r="F43" s="3">
        <v>98735</v>
      </c>
      <c r="G43" s="3"/>
      <c r="H43" s="3"/>
      <c r="I43" s="10">
        <f>SUM(B43:H43)</f>
        <v>2066278</v>
      </c>
    </row>
    <row r="44" spans="1:9" ht="12.75">
      <c r="A44" s="2" t="s">
        <v>37</v>
      </c>
      <c r="B44" s="3">
        <v>1900</v>
      </c>
      <c r="C44" s="3">
        <v>450</v>
      </c>
      <c r="D44" s="3">
        <v>750</v>
      </c>
      <c r="E44" s="3"/>
      <c r="F44" s="3">
        <v>490</v>
      </c>
      <c r="G44" s="3"/>
      <c r="H44" s="3"/>
      <c r="I44" s="10">
        <f aca="true" t="shared" si="2" ref="I44:I65">SUM(B44:H44)</f>
        <v>3590</v>
      </c>
    </row>
    <row r="45" spans="1:9" ht="12.75">
      <c r="A45" s="2" t="s">
        <v>38</v>
      </c>
      <c r="B45" s="3">
        <v>3000</v>
      </c>
      <c r="C45" s="3">
        <v>3800</v>
      </c>
      <c r="D45" s="3">
        <v>2500</v>
      </c>
      <c r="E45" s="3"/>
      <c r="F45" s="3">
        <v>1500</v>
      </c>
      <c r="G45" s="3"/>
      <c r="H45" s="3"/>
      <c r="I45" s="10">
        <f t="shared" si="2"/>
        <v>10800</v>
      </c>
    </row>
    <row r="46" spans="1:9" ht="12.75">
      <c r="A46" s="2" t="s">
        <v>39</v>
      </c>
      <c r="B46" s="3">
        <v>320000</v>
      </c>
      <c r="C46" s="3"/>
      <c r="D46" s="3"/>
      <c r="E46" s="3"/>
      <c r="F46" s="3"/>
      <c r="G46" s="3"/>
      <c r="H46" s="3"/>
      <c r="I46" s="10">
        <f t="shared" si="2"/>
        <v>320000</v>
      </c>
    </row>
    <row r="47" spans="1:9" ht="12.75">
      <c r="A47" s="2" t="s">
        <v>40</v>
      </c>
      <c r="B47" s="3">
        <v>2200</v>
      </c>
      <c r="C47" s="3">
        <v>650</v>
      </c>
      <c r="D47" s="3">
        <v>400</v>
      </c>
      <c r="E47" s="3"/>
      <c r="F47" s="3">
        <v>250</v>
      </c>
      <c r="G47" s="3"/>
      <c r="H47" s="3"/>
      <c r="I47" s="10">
        <f t="shared" si="2"/>
        <v>3500</v>
      </c>
    </row>
    <row r="48" spans="1:9" ht="12.75">
      <c r="A48" s="2" t="s">
        <v>41</v>
      </c>
      <c r="B48" s="3">
        <v>2000</v>
      </c>
      <c r="C48" s="3"/>
      <c r="D48" s="3"/>
      <c r="E48" s="3"/>
      <c r="F48" s="3"/>
      <c r="G48" s="3"/>
      <c r="H48" s="3"/>
      <c r="I48" s="10">
        <f t="shared" si="2"/>
        <v>2000</v>
      </c>
    </row>
    <row r="49" spans="1:9" ht="12.75">
      <c r="A49" s="2" t="s">
        <v>42</v>
      </c>
      <c r="B49" s="3">
        <v>4300</v>
      </c>
      <c r="C49" s="3">
        <v>4800</v>
      </c>
      <c r="D49" s="3"/>
      <c r="E49" s="3"/>
      <c r="F49" s="3">
        <v>370</v>
      </c>
      <c r="G49" s="3"/>
      <c r="H49" s="3"/>
      <c r="I49" s="10">
        <f t="shared" si="2"/>
        <v>9470</v>
      </c>
    </row>
    <row r="50" spans="1:9" ht="12.75">
      <c r="A50" s="2" t="s">
        <v>43</v>
      </c>
      <c r="B50" s="3"/>
      <c r="C50" s="3"/>
      <c r="D50" s="3"/>
      <c r="E50" s="3"/>
      <c r="F50" s="3"/>
      <c r="G50" s="3">
        <v>61250</v>
      </c>
      <c r="H50" s="3"/>
      <c r="I50" s="10">
        <f t="shared" si="2"/>
        <v>61250</v>
      </c>
    </row>
    <row r="51" spans="1:9" ht="12.75">
      <c r="A51" s="2" t="s">
        <v>44</v>
      </c>
      <c r="B51" s="3">
        <v>22000</v>
      </c>
      <c r="C51" s="3"/>
      <c r="D51" s="3"/>
      <c r="E51" s="3"/>
      <c r="F51" s="3"/>
      <c r="G51" s="3"/>
      <c r="H51" s="3"/>
      <c r="I51" s="10">
        <f t="shared" si="2"/>
        <v>22000</v>
      </c>
    </row>
    <row r="52" spans="1:9" ht="12.75">
      <c r="A52" s="2" t="s">
        <v>45</v>
      </c>
      <c r="B52" s="3">
        <v>7600</v>
      </c>
      <c r="C52" s="3"/>
      <c r="D52" s="3"/>
      <c r="E52" s="3"/>
      <c r="F52" s="3"/>
      <c r="G52" s="3"/>
      <c r="H52" s="3">
        <v>4560</v>
      </c>
      <c r="I52" s="10">
        <f t="shared" si="2"/>
        <v>12160</v>
      </c>
    </row>
    <row r="53" spans="1:9" ht="12.75">
      <c r="A53" s="2" t="s">
        <v>63</v>
      </c>
      <c r="B53" s="3">
        <v>15000</v>
      </c>
      <c r="C53" s="3"/>
      <c r="D53" s="3"/>
      <c r="E53" s="3"/>
      <c r="F53" s="3"/>
      <c r="G53" s="3"/>
      <c r="H53" s="3"/>
      <c r="I53" s="10">
        <f t="shared" si="2"/>
        <v>15000</v>
      </c>
    </row>
    <row r="54" spans="1:9" ht="12.75">
      <c r="A54" s="2" t="s">
        <v>68</v>
      </c>
      <c r="B54" s="3">
        <v>0</v>
      </c>
      <c r="C54" s="3"/>
      <c r="D54" s="3"/>
      <c r="E54" s="3"/>
      <c r="F54" s="3"/>
      <c r="G54" s="3"/>
      <c r="H54" s="3"/>
      <c r="I54" s="10">
        <f t="shared" si="2"/>
        <v>0</v>
      </c>
    </row>
    <row r="55" spans="1:9" ht="12.75">
      <c r="A55" s="2" t="s">
        <v>62</v>
      </c>
      <c r="B55" s="3">
        <v>3000</v>
      </c>
      <c r="C55" s="3"/>
      <c r="D55" s="3">
        <v>290</v>
      </c>
      <c r="E55" s="3"/>
      <c r="F55" s="3"/>
      <c r="G55" s="3"/>
      <c r="H55" s="3"/>
      <c r="I55" s="10">
        <f>SUM(B55:H55)</f>
        <v>3290</v>
      </c>
    </row>
    <row r="56" spans="1:9" ht="12.75">
      <c r="A56" s="2" t="s">
        <v>46</v>
      </c>
      <c r="B56" s="3">
        <v>6387</v>
      </c>
      <c r="C56" s="3">
        <v>2000</v>
      </c>
      <c r="D56" s="3"/>
      <c r="E56" s="3"/>
      <c r="F56" s="3"/>
      <c r="G56" s="3"/>
      <c r="H56" s="3"/>
      <c r="I56" s="10">
        <f t="shared" si="2"/>
        <v>8387</v>
      </c>
    </row>
    <row r="57" spans="1:9" ht="12.75">
      <c r="A57" s="2" t="s">
        <v>47</v>
      </c>
      <c r="B57" s="3">
        <v>10000</v>
      </c>
      <c r="C57" s="3"/>
      <c r="D57" s="3"/>
      <c r="E57" s="3"/>
      <c r="F57" s="3"/>
      <c r="G57" s="3"/>
      <c r="H57" s="3"/>
      <c r="I57" s="10">
        <f t="shared" si="2"/>
        <v>10000</v>
      </c>
    </row>
    <row r="58" spans="1:9" ht="12.75">
      <c r="A58" s="2" t="s">
        <v>48</v>
      </c>
      <c r="B58" s="3">
        <v>1112053</v>
      </c>
      <c r="C58" s="3"/>
      <c r="D58" s="3"/>
      <c r="E58" s="3"/>
      <c r="F58" s="3"/>
      <c r="G58" s="3"/>
      <c r="H58" s="3"/>
      <c r="I58" s="10">
        <f t="shared" si="2"/>
        <v>1112053</v>
      </c>
    </row>
    <row r="59" spans="1:9" ht="12.75">
      <c r="A59" s="2" t="s">
        <v>49</v>
      </c>
      <c r="B59" s="3">
        <v>21500</v>
      </c>
      <c r="C59" s="3"/>
      <c r="D59" s="3"/>
      <c r="E59" s="3"/>
      <c r="F59" s="3"/>
      <c r="G59" s="3">
        <v>1200</v>
      </c>
      <c r="H59" s="3"/>
      <c r="I59" s="10">
        <f t="shared" si="2"/>
        <v>22700</v>
      </c>
    </row>
    <row r="60" spans="1:9" ht="12.75">
      <c r="A60" s="2" t="s">
        <v>51</v>
      </c>
      <c r="B60" s="3">
        <v>24000</v>
      </c>
      <c r="C60" s="3"/>
      <c r="D60" s="3"/>
      <c r="E60" s="3"/>
      <c r="F60" s="3"/>
      <c r="G60" s="3"/>
      <c r="H60" s="3"/>
      <c r="I60" s="10">
        <f>SUM(B60:H60)</f>
        <v>24000</v>
      </c>
    </row>
    <row r="61" spans="1:9" ht="12.75">
      <c r="A61" s="2" t="s">
        <v>50</v>
      </c>
      <c r="B61" s="3">
        <v>2000</v>
      </c>
      <c r="C61" s="3"/>
      <c r="D61" s="3"/>
      <c r="E61" s="3"/>
      <c r="F61" s="3"/>
      <c r="G61" s="3"/>
      <c r="H61" s="3"/>
      <c r="I61" s="10">
        <f t="shared" si="2"/>
        <v>2000</v>
      </c>
    </row>
    <row r="62" spans="1:9" ht="12.75">
      <c r="A62" s="2" t="s">
        <v>52</v>
      </c>
      <c r="B62" s="3">
        <v>64000</v>
      </c>
      <c r="C62" s="3"/>
      <c r="D62" s="3"/>
      <c r="E62" s="3"/>
      <c r="F62" s="3"/>
      <c r="G62" s="3"/>
      <c r="H62" s="3"/>
      <c r="I62" s="10">
        <f t="shared" si="2"/>
        <v>64000</v>
      </c>
    </row>
    <row r="63" spans="1:9" ht="12.75">
      <c r="A63" s="2" t="s">
        <v>53</v>
      </c>
      <c r="B63" s="3"/>
      <c r="C63" s="3"/>
      <c r="D63" s="3"/>
      <c r="E63" s="3"/>
      <c r="F63" s="3"/>
      <c r="G63" s="3"/>
      <c r="H63" s="3"/>
      <c r="I63" s="10">
        <f t="shared" si="2"/>
        <v>0</v>
      </c>
    </row>
    <row r="64" spans="1:9" ht="12.75">
      <c r="A64" s="2" t="s">
        <v>54</v>
      </c>
      <c r="B64" s="3"/>
      <c r="C64" s="3"/>
      <c r="D64" s="3"/>
      <c r="E64" s="3"/>
      <c r="F64" s="3"/>
      <c r="G64" s="3">
        <v>165000</v>
      </c>
      <c r="H64" s="3"/>
      <c r="I64" s="10">
        <f t="shared" si="2"/>
        <v>165000</v>
      </c>
    </row>
    <row r="65" spans="1:9" ht="12.75">
      <c r="A65" s="2" t="s">
        <v>55</v>
      </c>
      <c r="B65" s="3"/>
      <c r="C65" s="3"/>
      <c r="D65" s="3"/>
      <c r="E65" s="3"/>
      <c r="F65" s="3"/>
      <c r="G65" s="3">
        <v>0</v>
      </c>
      <c r="H65" s="3"/>
      <c r="I65" s="10">
        <f t="shared" si="2"/>
        <v>0</v>
      </c>
    </row>
    <row r="66" spans="1:9" ht="12.75">
      <c r="A66" s="2" t="s">
        <v>56</v>
      </c>
      <c r="B66" s="3">
        <f>SUM(B43:B65)</f>
        <v>2437848</v>
      </c>
      <c r="C66" s="3">
        <f aca="true" t="shared" si="3" ref="C66:H66">SUM(C43:C65)</f>
        <v>807335</v>
      </c>
      <c r="D66" s="3">
        <f t="shared" si="3"/>
        <v>358940</v>
      </c>
      <c r="E66" s="3">
        <f t="shared" si="3"/>
        <v>0</v>
      </c>
      <c r="F66" s="3">
        <f>SUM(F43:F65)</f>
        <v>101345</v>
      </c>
      <c r="G66" s="3">
        <f t="shared" si="3"/>
        <v>227450</v>
      </c>
      <c r="H66" s="3">
        <f t="shared" si="3"/>
        <v>4560</v>
      </c>
      <c r="I66" s="10">
        <f>SUM(I43:I65)</f>
        <v>3937478</v>
      </c>
    </row>
    <row r="67" spans="1:9" ht="12.75">
      <c r="A67" s="2" t="s">
        <v>57</v>
      </c>
      <c r="B67" s="3">
        <v>818031</v>
      </c>
      <c r="C67" s="3">
        <v>-503976</v>
      </c>
      <c r="D67" s="3">
        <v>4693</v>
      </c>
      <c r="E67" s="3"/>
      <c r="F67" s="3">
        <v>98738</v>
      </c>
      <c r="G67" s="3">
        <v>-156</v>
      </c>
      <c r="H67" s="3">
        <v>0</v>
      </c>
      <c r="I67" s="10">
        <f>SUM(B67:H67)</f>
        <v>417330</v>
      </c>
    </row>
    <row r="68" spans="1:9" ht="12.75">
      <c r="A68" s="2" t="s">
        <v>58</v>
      </c>
      <c r="B68" s="3">
        <f aca="true" t="shared" si="4" ref="B68:H68">SUM(B66:B67)</f>
        <v>3255879</v>
      </c>
      <c r="C68" s="3">
        <f t="shared" si="4"/>
        <v>303359</v>
      </c>
      <c r="D68" s="3">
        <f t="shared" si="4"/>
        <v>363633</v>
      </c>
      <c r="E68" s="3">
        <f t="shared" si="4"/>
        <v>0</v>
      </c>
      <c r="F68" s="3">
        <f>SUM(F66:F67)</f>
        <v>200083</v>
      </c>
      <c r="G68" s="3">
        <f t="shared" si="4"/>
        <v>227294</v>
      </c>
      <c r="H68" s="3">
        <f t="shared" si="4"/>
        <v>4560</v>
      </c>
      <c r="I68" s="10">
        <f>(I66+I67)</f>
        <v>4354808</v>
      </c>
    </row>
  </sheetData>
  <sheetProtection/>
  <printOptions/>
  <pageMargins left="0.19" right="0.16" top="1" bottom="1" header="0.5" footer="0.5"/>
  <pageSetup horizontalDpi="180" verticalDpi="18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2000 Customer</dc:creator>
  <cp:keywords/>
  <dc:description/>
  <cp:lastModifiedBy>dgweiss</cp:lastModifiedBy>
  <cp:lastPrinted>2017-07-07T20:16:33Z</cp:lastPrinted>
  <dcterms:created xsi:type="dcterms:W3CDTF">1999-06-23T20:47:52Z</dcterms:created>
  <dcterms:modified xsi:type="dcterms:W3CDTF">2017-09-18T13:17:32Z</dcterms:modified>
  <cp:category/>
  <cp:version/>
  <cp:contentType/>
  <cp:contentStatus/>
</cp:coreProperties>
</file>