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ulaisd-my.sharepoint.com/personal/fostelj_eulaisd_net/Documents/Budget 17-18/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6" i="1" l="1"/>
  <c r="I11" i="1"/>
  <c r="I9" i="1"/>
  <c r="I8" i="1"/>
  <c r="F19" i="1"/>
  <c r="F18" i="1"/>
  <c r="F17" i="1"/>
  <c r="F16" i="1"/>
  <c r="F15" i="1"/>
  <c r="H32" i="1" l="1"/>
  <c r="B53" i="1" l="1"/>
  <c r="C52" i="1" s="1"/>
  <c r="H20" i="1"/>
  <c r="H34" i="1" s="1"/>
  <c r="E32" i="1"/>
  <c r="E20" i="1"/>
  <c r="B32" i="1"/>
  <c r="B20" i="1"/>
  <c r="C30" i="1" l="1"/>
  <c r="C28" i="1"/>
  <c r="C26" i="1"/>
  <c r="C24" i="1"/>
  <c r="C31" i="1"/>
  <c r="C29" i="1"/>
  <c r="C27" i="1"/>
  <c r="C25" i="1"/>
  <c r="C23" i="1"/>
  <c r="F29" i="1"/>
  <c r="F27" i="1"/>
  <c r="F24" i="1"/>
  <c r="F30" i="1"/>
  <c r="F28" i="1"/>
  <c r="F26" i="1"/>
  <c r="F23" i="1"/>
  <c r="C16" i="1"/>
  <c r="C14" i="1"/>
  <c r="C12" i="1"/>
  <c r="C10" i="1"/>
  <c r="C8" i="1"/>
  <c r="C17" i="1"/>
  <c r="C15" i="1"/>
  <c r="C13" i="1"/>
  <c r="C11" i="1"/>
  <c r="C9" i="1"/>
  <c r="E34" i="1"/>
  <c r="C47" i="1"/>
  <c r="C42" i="1"/>
  <c r="C38" i="1"/>
  <c r="C48" i="1"/>
  <c r="C39" i="1"/>
  <c r="C41" i="1"/>
  <c r="C37" i="1"/>
  <c r="C49" i="1"/>
  <c r="C44" i="1"/>
  <c r="C40" i="1"/>
  <c r="C45" i="1"/>
  <c r="C43" i="1"/>
  <c r="C51" i="1"/>
  <c r="C46" i="1"/>
  <c r="B34" i="1"/>
</calcChain>
</file>

<file path=xl/sharedStrings.xml><?xml version="1.0" encoding="utf-8"?>
<sst xmlns="http://schemas.openxmlformats.org/spreadsheetml/2006/main" count="55" uniqueCount="54">
  <si>
    <t>TAX RATE</t>
  </si>
  <si>
    <t>FUND 199</t>
  </si>
  <si>
    <t>FUND 240</t>
  </si>
  <si>
    <t xml:space="preserve"> FUND 599</t>
  </si>
  <si>
    <t xml:space="preserve">     GENERAL FUND</t>
  </si>
  <si>
    <t>FOOD SERVICE</t>
  </si>
  <si>
    <t xml:space="preserve">        I &amp; S</t>
  </si>
  <si>
    <t>REVENUE</t>
  </si>
  <si>
    <t>LOCAL</t>
  </si>
  <si>
    <t xml:space="preserve">           CURRENT TAXES    </t>
  </si>
  <si>
    <t xml:space="preserve">           DELINQUENT TAXES</t>
  </si>
  <si>
    <t xml:space="preserve">          PENALTY &amp; INTEREST</t>
  </si>
  <si>
    <t xml:space="preserve">          INTEREST EARNED</t>
  </si>
  <si>
    <t xml:space="preserve">          MISC</t>
  </si>
  <si>
    <t xml:space="preserve">          SALE OF PROPERTY</t>
  </si>
  <si>
    <t xml:space="preserve">          GATE RECEIPTS</t>
  </si>
  <si>
    <t>STATE</t>
  </si>
  <si>
    <t xml:space="preserve">          TRS ON-BEHALF</t>
  </si>
  <si>
    <t>FEDERAL</t>
  </si>
  <si>
    <t xml:space="preserve">          Transfer In</t>
  </si>
  <si>
    <t>TOTAL</t>
  </si>
  <si>
    <t>EXPENDITURES BY OBJECT</t>
  </si>
  <si>
    <t>61XX - Salaries</t>
  </si>
  <si>
    <t>61XX - Benefits</t>
  </si>
  <si>
    <t>61xx - Substitutes</t>
  </si>
  <si>
    <t>62XX - Contracted Services</t>
  </si>
  <si>
    <t>63XX - Supplies &amp; Materials</t>
  </si>
  <si>
    <t>64XX - Miscellaneous Expenditures</t>
  </si>
  <si>
    <t>65XX - Debt Service</t>
  </si>
  <si>
    <t>66XX - Capital Expenditures</t>
  </si>
  <si>
    <t>89XX - Transfer out</t>
  </si>
  <si>
    <t>REVENUE OVER EXPENDITURES</t>
  </si>
  <si>
    <t>EXPENDITURES BY FUNCTION</t>
  </si>
  <si>
    <t>11-Instruction</t>
  </si>
  <si>
    <t>12-Library</t>
  </si>
  <si>
    <t>13-Staff Development</t>
  </si>
  <si>
    <t>23-Campus Admin</t>
  </si>
  <si>
    <t>31-Counsel/Guid</t>
  </si>
  <si>
    <t>33-Health Svcs</t>
  </si>
  <si>
    <t>34-Transportation</t>
  </si>
  <si>
    <t>36-Xtra-Curricular</t>
  </si>
  <si>
    <t>41-General Admin</t>
  </si>
  <si>
    <t>51-Facilities Maint</t>
  </si>
  <si>
    <t>52-Security</t>
  </si>
  <si>
    <t>53-Data Processing</t>
  </si>
  <si>
    <t>61-Community Ed</t>
  </si>
  <si>
    <t>71-Long Term Debt</t>
  </si>
  <si>
    <t>93-Shared Svcs Co-op</t>
  </si>
  <si>
    <t>00-Transfer Out</t>
  </si>
  <si>
    <t xml:space="preserve">Total </t>
  </si>
  <si>
    <t>ADA</t>
  </si>
  <si>
    <t>]</t>
  </si>
  <si>
    <t xml:space="preserve">          PRE-K FUNDING</t>
  </si>
  <si>
    <t>APPROVED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</si>
</sst>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#,##0.0000_);\(#,##0.0000\)"/>
    <numFmt numFmtId="165" formatCode="0.0%"/>
    <numFmt numFmtId="166" formatCode="0.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41" fontId="3" fillId="0" borderId="0" xfId="1" applyNumberFormat="1" applyFont="1" applyFill="1"/>
    <xf numFmtId="165" fontId="2" fillId="0" borderId="1" xfId="2" applyNumberFormat="1" applyFont="1" applyFill="1" applyBorder="1"/>
    <xf numFmtId="0" fontId="2" fillId="0" borderId="1" xfId="1" applyFont="1" applyFill="1" applyBorder="1"/>
    <xf numFmtId="165" fontId="3" fillId="0" borderId="1" xfId="1" applyNumberFormat="1" applyFont="1" applyFill="1" applyBorder="1"/>
    <xf numFmtId="165" fontId="2" fillId="0" borderId="0" xfId="1" applyNumberFormat="1" applyFont="1" applyFill="1"/>
    <xf numFmtId="41" fontId="2" fillId="0" borderId="1" xfId="1" applyNumberFormat="1" applyFont="1" applyFill="1" applyBorder="1"/>
    <xf numFmtId="41" fontId="3" fillId="0" borderId="1" xfId="1" applyNumberFormat="1" applyFont="1" applyFill="1" applyBorder="1"/>
    <xf numFmtId="41" fontId="2" fillId="0" borderId="0" xfId="1" applyNumberFormat="1" applyFont="1" applyFill="1"/>
    <xf numFmtId="165" fontId="2" fillId="0" borderId="0" xfId="2" applyNumberFormat="1" applyFont="1" applyFill="1" applyBorder="1"/>
    <xf numFmtId="41" fontId="2" fillId="0" borderId="0" xfId="1" applyNumberFormat="1" applyFont="1" applyFill="1" applyBorder="1"/>
    <xf numFmtId="41" fontId="3" fillId="0" borderId="0" xfId="1" applyNumberFormat="1" applyFont="1" applyFill="1" applyBorder="1"/>
    <xf numFmtId="0" fontId="2" fillId="0" borderId="0" xfId="1" applyFont="1" applyFill="1" applyBorder="1"/>
    <xf numFmtId="0" fontId="1" fillId="0" borderId="0" xfId="1" applyFill="1"/>
    <xf numFmtId="41" fontId="4" fillId="0" borderId="0" xfId="1" applyNumberFormat="1" applyFont="1" applyFill="1"/>
    <xf numFmtId="43" fontId="2" fillId="0" borderId="0" xfId="1" applyNumberFormat="1" applyFont="1" applyFill="1"/>
    <xf numFmtId="0" fontId="3" fillId="0" borderId="0" xfId="1" applyFont="1" applyFill="1" applyAlignment="1">
      <alignment horizontal="center"/>
    </xf>
    <xf numFmtId="41" fontId="3" fillId="0" borderId="0" xfId="1" applyNumberFormat="1" applyFont="1" applyFill="1" applyAlignment="1">
      <alignment horizontal="left"/>
    </xf>
    <xf numFmtId="3" fontId="2" fillId="0" borderId="1" xfId="2" applyNumberFormat="1" applyFont="1" applyFill="1" applyBorder="1"/>
    <xf numFmtId="3" fontId="2" fillId="0" borderId="1" xfId="1" applyNumberFormat="1" applyFont="1" applyFill="1" applyBorder="1"/>
    <xf numFmtId="3" fontId="2" fillId="0" borderId="2" xfId="1" applyNumberFormat="1" applyFont="1" applyFill="1" applyBorder="1"/>
    <xf numFmtId="10" fontId="2" fillId="0" borderId="1" xfId="1" applyNumberFormat="1" applyFont="1" applyFill="1" applyBorder="1"/>
    <xf numFmtId="9" fontId="2" fillId="0" borderId="1" xfId="2" applyFont="1" applyFill="1" applyBorder="1"/>
    <xf numFmtId="3" fontId="2" fillId="0" borderId="0" xfId="1" applyNumberFormat="1" applyFont="1" applyFill="1"/>
    <xf numFmtId="3" fontId="3" fillId="0" borderId="1" xfId="1" applyNumberFormat="1" applyFont="1" applyFill="1" applyBorder="1"/>
    <xf numFmtId="9" fontId="2" fillId="0" borderId="0" xfId="2" applyFont="1" applyFill="1" applyBorder="1"/>
    <xf numFmtId="165" fontId="2" fillId="0" borderId="1" xfId="1" applyNumberFormat="1" applyFont="1" applyFill="1" applyBorder="1"/>
    <xf numFmtId="0" fontId="5" fillId="0" borderId="0" xfId="0" applyFont="1"/>
    <xf numFmtId="0" fontId="5" fillId="0" borderId="1" xfId="0" applyFont="1" applyBorder="1"/>
    <xf numFmtId="164" fontId="3" fillId="0" borderId="0" xfId="1" applyNumberFormat="1" applyFont="1" applyFill="1" applyAlignment="1">
      <alignment horizontal="center"/>
    </xf>
    <xf numFmtId="166" fontId="3" fillId="0" borderId="0" xfId="1" applyNumberFormat="1" applyFont="1" applyFill="1" applyAlignment="1">
      <alignment horizontal="center"/>
    </xf>
    <xf numFmtId="14" fontId="0" fillId="0" borderId="0" xfId="0" applyNumberFormat="1"/>
    <xf numFmtId="41" fontId="2" fillId="2" borderId="1" xfId="1" applyNumberFormat="1" applyFont="1" applyFill="1" applyBorder="1"/>
    <xf numFmtId="0" fontId="6" fillId="0" borderId="0" xfId="0" applyFont="1"/>
    <xf numFmtId="3" fontId="1" fillId="0" borderId="0" xfId="1" applyNumberFormat="1" applyFill="1"/>
    <xf numFmtId="3" fontId="2" fillId="0" borderId="0" xfId="1" applyNumberFormat="1" applyFont="1" applyFill="1" applyBorder="1"/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>
      <selection activeCell="A12" sqref="A12"/>
    </sheetView>
  </sheetViews>
  <sheetFormatPr defaultRowHeight="15" x14ac:dyDescent="0.25"/>
  <cols>
    <col min="1" max="1" width="23.7109375" bestFit="1" customWidth="1"/>
    <col min="2" max="2" width="14.28515625" bestFit="1" customWidth="1"/>
    <col min="3" max="3" width="6.42578125" customWidth="1"/>
    <col min="5" max="5" width="12.42578125" bestFit="1" customWidth="1"/>
    <col min="6" max="6" width="6.5703125" customWidth="1"/>
    <col min="8" max="8" width="8.5703125" bestFit="1" customWidth="1"/>
    <col min="9" max="9" width="5.85546875" customWidth="1"/>
  </cols>
  <sheetData>
    <row r="1" spans="1:9" ht="18.75" x14ac:dyDescent="0.3">
      <c r="A1" s="40">
        <v>42976</v>
      </c>
      <c r="B1" s="1"/>
      <c r="C1" s="45" t="s">
        <v>53</v>
      </c>
      <c r="D1" s="45"/>
      <c r="E1" s="45"/>
      <c r="F1" s="1"/>
      <c r="G1" s="1"/>
      <c r="H1" s="42" t="s">
        <v>50</v>
      </c>
      <c r="I1" s="42">
        <v>370</v>
      </c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4" t="s">
        <v>0</v>
      </c>
      <c r="B3" s="38">
        <v>1.17</v>
      </c>
      <c r="C3" s="7"/>
      <c r="D3" s="22"/>
      <c r="E3" s="7"/>
      <c r="F3" s="7"/>
      <c r="G3" s="22"/>
      <c r="H3" s="39">
        <v>0.27</v>
      </c>
      <c r="I3" s="7"/>
    </row>
    <row r="4" spans="1:9" x14ac:dyDescent="0.25">
      <c r="A4" s="4"/>
      <c r="B4" s="25" t="s">
        <v>1</v>
      </c>
      <c r="C4" s="8"/>
      <c r="D4" s="22"/>
      <c r="E4" s="25" t="s">
        <v>2</v>
      </c>
      <c r="F4" s="8"/>
      <c r="G4" s="22"/>
      <c r="H4" s="25" t="s">
        <v>3</v>
      </c>
      <c r="I4" s="9"/>
    </row>
    <row r="5" spans="1:9" x14ac:dyDescent="0.25">
      <c r="A5" s="1"/>
      <c r="B5" s="9" t="s">
        <v>4</v>
      </c>
      <c r="C5" s="10"/>
      <c r="D5" s="22"/>
      <c r="E5" s="10" t="s">
        <v>5</v>
      </c>
      <c r="F5" s="10"/>
      <c r="G5" s="22"/>
      <c r="H5" s="26" t="s">
        <v>6</v>
      </c>
      <c r="I5" s="10"/>
    </row>
    <row r="6" spans="1:9" x14ac:dyDescent="0.25">
      <c r="A6" s="4" t="s">
        <v>7</v>
      </c>
      <c r="B6" s="9"/>
      <c r="C6" s="10"/>
      <c r="D6" s="22"/>
      <c r="E6" s="10"/>
      <c r="F6" s="10"/>
      <c r="G6" s="22"/>
      <c r="H6" s="26"/>
      <c r="I6" s="10"/>
    </row>
    <row r="7" spans="1:9" x14ac:dyDescent="0.25">
      <c r="A7" s="5" t="s">
        <v>8</v>
      </c>
      <c r="B7" s="7"/>
      <c r="C7" s="7"/>
      <c r="D7" s="22"/>
      <c r="E7" s="7"/>
      <c r="F7" s="7"/>
      <c r="G7" s="22"/>
      <c r="H7" s="7"/>
      <c r="I7" s="7"/>
    </row>
    <row r="8" spans="1:9" x14ac:dyDescent="0.25">
      <c r="A8" s="6" t="s">
        <v>9</v>
      </c>
      <c r="B8" s="15">
        <v>2711597</v>
      </c>
      <c r="C8" s="11">
        <f>B8/B20</f>
        <v>0.63102395129037048</v>
      </c>
      <c r="D8" s="22"/>
      <c r="E8" s="15"/>
      <c r="F8" s="11"/>
      <c r="G8" s="22"/>
      <c r="H8" s="27">
        <v>596658</v>
      </c>
      <c r="I8" s="11">
        <f>H8/H20</f>
        <v>0.96238576207542847</v>
      </c>
    </row>
    <row r="9" spans="1:9" x14ac:dyDescent="0.25">
      <c r="A9" s="6" t="s">
        <v>10</v>
      </c>
      <c r="B9" s="15">
        <v>60000</v>
      </c>
      <c r="C9" s="11">
        <f>B9/B20</f>
        <v>1.3962781739846381E-2</v>
      </c>
      <c r="D9" s="22"/>
      <c r="E9" s="15"/>
      <c r="F9" s="11"/>
      <c r="G9" s="22"/>
      <c r="H9" s="27">
        <v>10000</v>
      </c>
      <c r="I9" s="11">
        <f>H9/H20</f>
        <v>1.6129604598872863E-2</v>
      </c>
    </row>
    <row r="10" spans="1:9" x14ac:dyDescent="0.25">
      <c r="A10" s="6" t="s">
        <v>11</v>
      </c>
      <c r="B10" s="15">
        <v>40000</v>
      </c>
      <c r="C10" s="11">
        <f>B10/B20</f>
        <v>9.3085211598975884E-3</v>
      </c>
      <c r="D10" s="22"/>
      <c r="E10" s="12"/>
      <c r="F10" s="12"/>
      <c r="G10" s="22"/>
      <c r="H10" s="28"/>
      <c r="I10" s="12"/>
    </row>
    <row r="11" spans="1:9" x14ac:dyDescent="0.25">
      <c r="A11" s="6" t="s">
        <v>12</v>
      </c>
      <c r="B11" s="15">
        <v>4000</v>
      </c>
      <c r="C11" s="11">
        <f>B11/B20</f>
        <v>9.3085211598975873E-4</v>
      </c>
      <c r="D11" s="22"/>
      <c r="E11" s="12"/>
      <c r="F11" s="12"/>
      <c r="G11" s="22"/>
      <c r="H11" s="28">
        <v>1500</v>
      </c>
      <c r="I11" s="11">
        <f>H11/H20</f>
        <v>2.4194406898309295E-3</v>
      </c>
    </row>
    <row r="12" spans="1:9" x14ac:dyDescent="0.25">
      <c r="A12" s="6" t="s">
        <v>13</v>
      </c>
      <c r="B12" s="15">
        <v>1500</v>
      </c>
      <c r="C12" s="11">
        <f>B12/B20</f>
        <v>3.4906954349615951E-4</v>
      </c>
      <c r="D12" s="22"/>
      <c r="E12" s="12"/>
      <c r="F12" s="12"/>
      <c r="G12" s="22"/>
      <c r="H12" s="28"/>
      <c r="I12" s="12"/>
    </row>
    <row r="13" spans="1:9" x14ac:dyDescent="0.25">
      <c r="A13" s="6" t="s">
        <v>14</v>
      </c>
      <c r="B13" s="15">
        <v>2000</v>
      </c>
      <c r="C13" s="11">
        <f>B13/B20</f>
        <v>4.6542605799487936E-4</v>
      </c>
      <c r="D13" s="22"/>
      <c r="E13" s="12"/>
      <c r="F13" s="12"/>
      <c r="G13" s="22"/>
      <c r="H13" s="29"/>
      <c r="I13" s="12"/>
    </row>
    <row r="14" spans="1:9" x14ac:dyDescent="0.25">
      <c r="A14" s="6" t="s">
        <v>15</v>
      </c>
      <c r="B14" s="15">
        <v>3000</v>
      </c>
      <c r="C14" s="11">
        <f>B14/B20</f>
        <v>6.9813908699231902E-4</v>
      </c>
      <c r="D14" s="22"/>
      <c r="E14" s="12"/>
      <c r="F14" s="12"/>
      <c r="G14" s="22"/>
      <c r="H14" s="29"/>
      <c r="I14" s="12"/>
    </row>
    <row r="15" spans="1:9" x14ac:dyDescent="0.25">
      <c r="A15" s="6" t="s">
        <v>52</v>
      </c>
      <c r="B15" s="15">
        <v>665</v>
      </c>
      <c r="C15" s="11">
        <f>B15/B20</f>
        <v>1.5475416428329739E-4</v>
      </c>
      <c r="D15" s="22"/>
      <c r="E15" s="15">
        <v>65000</v>
      </c>
      <c r="F15" s="30">
        <f>E15/E20</f>
        <v>0.22073256042978329</v>
      </c>
      <c r="G15" s="22"/>
      <c r="H15" s="29"/>
      <c r="I15" s="12"/>
    </row>
    <row r="16" spans="1:9" x14ac:dyDescent="0.25">
      <c r="A16" s="5" t="s">
        <v>16</v>
      </c>
      <c r="B16" s="15">
        <v>1269416</v>
      </c>
      <c r="C16" s="11">
        <f>B16/B20</f>
        <v>0.29540964241781392</v>
      </c>
      <c r="D16" s="22"/>
      <c r="E16" s="15">
        <v>1400</v>
      </c>
      <c r="F16" s="30">
        <f>E16/E20</f>
        <v>4.7542397631030247E-3</v>
      </c>
      <c r="G16" s="22"/>
      <c r="H16" s="27">
        <v>11820</v>
      </c>
      <c r="I16" s="11">
        <f>H16/H20</f>
        <v>1.9065192635867725E-2</v>
      </c>
    </row>
    <row r="17" spans="1:9" x14ac:dyDescent="0.25">
      <c r="A17" s="6" t="s">
        <v>17</v>
      </c>
      <c r="B17" s="15">
        <v>204960</v>
      </c>
      <c r="C17" s="11">
        <f>B17/B20</f>
        <v>4.7696862423315237E-2</v>
      </c>
      <c r="D17" s="22"/>
      <c r="E17" s="15">
        <v>0</v>
      </c>
      <c r="F17" s="30">
        <f>E17/E20</f>
        <v>0</v>
      </c>
      <c r="G17" s="22"/>
      <c r="H17" s="27"/>
      <c r="I17" s="11"/>
    </row>
    <row r="18" spans="1:9" x14ac:dyDescent="0.25">
      <c r="A18" s="5" t="s">
        <v>18</v>
      </c>
      <c r="B18" s="15" t="s">
        <v>51</v>
      </c>
      <c r="C18" s="11"/>
      <c r="D18" s="22"/>
      <c r="E18" s="15">
        <v>146000</v>
      </c>
      <c r="F18" s="30">
        <f>E18/E20</f>
        <v>0.49579928958074398</v>
      </c>
      <c r="G18" s="22"/>
      <c r="H18" s="28"/>
      <c r="I18" s="31"/>
    </row>
    <row r="19" spans="1:9" x14ac:dyDescent="0.25">
      <c r="A19" s="3" t="s">
        <v>19</v>
      </c>
      <c r="B19" s="7"/>
      <c r="C19" s="7"/>
      <c r="D19" s="22"/>
      <c r="E19" s="28">
        <v>82074</v>
      </c>
      <c r="F19" s="30">
        <f>E19/E20</f>
        <v>0.27871391022636971</v>
      </c>
      <c r="G19" s="22"/>
      <c r="H19" s="32"/>
      <c r="I19" s="7"/>
    </row>
    <row r="20" spans="1:9" x14ac:dyDescent="0.25">
      <c r="A20" s="5" t="s">
        <v>20</v>
      </c>
      <c r="B20" s="16">
        <f>SUM(B8:B19)</f>
        <v>4297138</v>
      </c>
      <c r="C20" s="13">
        <v>1</v>
      </c>
      <c r="D20" s="22"/>
      <c r="E20" s="16">
        <f>SUM(E15:E19)</f>
        <v>294474</v>
      </c>
      <c r="F20" s="13">
        <v>1</v>
      </c>
      <c r="G20" s="22"/>
      <c r="H20" s="33">
        <f>SUM(H8:H18)</f>
        <v>619978</v>
      </c>
      <c r="I20" s="15"/>
    </row>
    <row r="21" spans="1:9" x14ac:dyDescent="0.25">
      <c r="A21" s="2"/>
      <c r="B21" s="17"/>
      <c r="C21" s="14"/>
      <c r="D21" s="22"/>
      <c r="E21" s="17"/>
      <c r="F21" s="14"/>
      <c r="G21" s="22"/>
      <c r="H21" s="17"/>
      <c r="I21" s="17"/>
    </row>
    <row r="22" spans="1:9" x14ac:dyDescent="0.25">
      <c r="A22" s="4" t="s">
        <v>21</v>
      </c>
      <c r="B22" s="17"/>
      <c r="C22" s="14"/>
      <c r="D22" s="22"/>
      <c r="E22" s="17"/>
      <c r="F22" s="14"/>
      <c r="G22" s="22"/>
      <c r="H22" s="17"/>
      <c r="I22" s="17"/>
    </row>
    <row r="23" spans="1:9" x14ac:dyDescent="0.25">
      <c r="A23" s="3" t="s">
        <v>22</v>
      </c>
      <c r="B23" s="15">
        <v>2612578</v>
      </c>
      <c r="C23" s="11">
        <f>B23/B32</f>
        <v>0.60798093987207302</v>
      </c>
      <c r="D23" s="22"/>
      <c r="E23" s="15">
        <v>119228</v>
      </c>
      <c r="F23" s="11">
        <f>E23/E32</f>
        <v>0.40488464176803385</v>
      </c>
      <c r="G23" s="22"/>
      <c r="H23" s="15"/>
      <c r="I23" s="15"/>
    </row>
    <row r="24" spans="1:9" x14ac:dyDescent="0.25">
      <c r="A24" s="3" t="s">
        <v>23</v>
      </c>
      <c r="B24" s="15">
        <v>522199</v>
      </c>
      <c r="C24" s="11">
        <f>B24/B32</f>
        <v>0.12152251102943401</v>
      </c>
      <c r="D24" s="22"/>
      <c r="E24" s="15">
        <v>27696</v>
      </c>
      <c r="F24" s="11">
        <f>E24/E32</f>
        <v>9.4052446056358111E-2</v>
      </c>
      <c r="G24" s="22"/>
      <c r="H24" s="15"/>
      <c r="I24" s="15"/>
    </row>
    <row r="25" spans="1:9" x14ac:dyDescent="0.25">
      <c r="A25" s="3" t="s">
        <v>24</v>
      </c>
      <c r="B25" s="15">
        <v>30000</v>
      </c>
      <c r="C25" s="11">
        <f>B25/B32</f>
        <v>6.9813908699231904E-3</v>
      </c>
      <c r="D25" s="7"/>
      <c r="E25" s="37"/>
      <c r="F25" s="11"/>
      <c r="G25" s="36"/>
      <c r="H25" s="37"/>
      <c r="I25" s="37"/>
    </row>
    <row r="26" spans="1:9" x14ac:dyDescent="0.25">
      <c r="A26" s="3" t="s">
        <v>25</v>
      </c>
      <c r="B26" s="41">
        <v>511088</v>
      </c>
      <c r="C26" s="11">
        <f>B26/B32</f>
        <v>0.11893683656424346</v>
      </c>
      <c r="D26" s="22"/>
      <c r="E26" s="15">
        <v>4150</v>
      </c>
      <c r="F26" s="11">
        <f>E26/E32</f>
        <v>1.4092925012055394E-2</v>
      </c>
      <c r="G26" s="22"/>
      <c r="H26" s="15"/>
      <c r="I26" s="15"/>
    </row>
    <row r="27" spans="1:9" x14ac:dyDescent="0.25">
      <c r="A27" s="3" t="s">
        <v>26</v>
      </c>
      <c r="B27" s="41">
        <v>236150</v>
      </c>
      <c r="C27" s="11">
        <f>B27/B32</f>
        <v>5.4955181797745382E-2</v>
      </c>
      <c r="D27" s="22"/>
      <c r="E27" s="15">
        <v>134100</v>
      </c>
      <c r="F27" s="11">
        <f>E27/E32</f>
        <v>0.45538825159436824</v>
      </c>
      <c r="G27" s="22"/>
      <c r="H27" s="15"/>
      <c r="I27" s="15"/>
    </row>
    <row r="28" spans="1:9" x14ac:dyDescent="0.25">
      <c r="A28" s="3" t="s">
        <v>27</v>
      </c>
      <c r="B28" s="41">
        <v>284049</v>
      </c>
      <c r="C28" s="11">
        <f>B28/B32</f>
        <v>6.6101903173693743E-2</v>
      </c>
      <c r="D28" s="22"/>
      <c r="E28" s="15">
        <v>2300</v>
      </c>
      <c r="F28" s="11">
        <f>E28/E32</f>
        <v>7.8105367536692545E-3</v>
      </c>
      <c r="G28" s="22"/>
      <c r="H28" s="15"/>
      <c r="I28" s="15"/>
    </row>
    <row r="29" spans="1:9" x14ac:dyDescent="0.25">
      <c r="A29" s="3" t="s">
        <v>28</v>
      </c>
      <c r="B29" s="15"/>
      <c r="C29" s="11">
        <f>B29/B32</f>
        <v>0</v>
      </c>
      <c r="D29" s="22"/>
      <c r="E29" s="15">
        <v>0</v>
      </c>
      <c r="F29" s="11">
        <f>E29/E32</f>
        <v>0</v>
      </c>
      <c r="G29" s="22"/>
      <c r="H29" s="15">
        <v>484451</v>
      </c>
      <c r="I29" s="31">
        <v>1</v>
      </c>
    </row>
    <row r="30" spans="1:9" x14ac:dyDescent="0.25">
      <c r="A30" s="3" t="s">
        <v>29</v>
      </c>
      <c r="B30" s="15">
        <v>19000</v>
      </c>
      <c r="C30" s="11">
        <f>B30/B32</f>
        <v>4.4215475509513545E-3</v>
      </c>
      <c r="D30" s="22"/>
      <c r="E30" s="15">
        <v>7000</v>
      </c>
      <c r="F30" s="11">
        <f>E30/E32</f>
        <v>2.3771198815515121E-2</v>
      </c>
      <c r="G30" s="22"/>
      <c r="H30" s="15"/>
      <c r="I30" s="15"/>
    </row>
    <row r="31" spans="1:9" x14ac:dyDescent="0.25">
      <c r="A31" s="3" t="s">
        <v>30</v>
      </c>
      <c r="B31" s="15">
        <v>82074</v>
      </c>
      <c r="C31" s="11">
        <f>B31/B32</f>
        <v>1.9099689141935865E-2</v>
      </c>
      <c r="D31" s="22"/>
      <c r="E31" s="15"/>
      <c r="F31" s="11"/>
      <c r="G31" s="22"/>
      <c r="H31" s="15"/>
      <c r="I31" s="15"/>
    </row>
    <row r="32" spans="1:9" x14ac:dyDescent="0.25">
      <c r="A32" s="4" t="s">
        <v>20</v>
      </c>
      <c r="B32" s="16">
        <f>SUM(B23:B31)</f>
        <v>4297138</v>
      </c>
      <c r="C32" s="13">
        <v>1</v>
      </c>
      <c r="D32" s="22"/>
      <c r="E32" s="16">
        <f>SUM(E23:E31)</f>
        <v>294474</v>
      </c>
      <c r="F32" s="13">
        <v>1</v>
      </c>
      <c r="G32" s="22"/>
      <c r="H32" s="16">
        <f>SUM(H23:H31)</f>
        <v>484451</v>
      </c>
      <c r="I32" s="15"/>
    </row>
    <row r="33" spans="1:10" x14ac:dyDescent="0.25">
      <c r="A33" s="4"/>
      <c r="B33" s="17"/>
      <c r="C33" s="17"/>
      <c r="D33" s="22"/>
      <c r="E33" s="17"/>
      <c r="F33" s="17"/>
      <c r="G33" s="22"/>
      <c r="H33" s="17"/>
      <c r="I33" s="17"/>
      <c r="J33" s="1"/>
    </row>
    <row r="34" spans="1:10" x14ac:dyDescent="0.25">
      <c r="A34" s="4" t="s">
        <v>31</v>
      </c>
      <c r="B34" s="16">
        <f>B20-B32</f>
        <v>0</v>
      </c>
      <c r="C34" s="16"/>
      <c r="D34" s="22"/>
      <c r="E34" s="16">
        <f>E20-E32</f>
        <v>0</v>
      </c>
      <c r="F34" s="16"/>
      <c r="G34" s="22"/>
      <c r="H34" s="16">
        <f>H20-H32</f>
        <v>135527</v>
      </c>
      <c r="I34" s="15"/>
      <c r="J34" s="1"/>
    </row>
    <row r="35" spans="1:10" x14ac:dyDescent="0.25">
      <c r="A35" s="2"/>
      <c r="B35" s="17"/>
      <c r="C35" s="17"/>
      <c r="D35" s="22"/>
      <c r="E35" s="17"/>
      <c r="F35" s="17"/>
      <c r="G35" s="22"/>
      <c r="H35" s="17"/>
      <c r="I35" s="17"/>
      <c r="J35" s="1"/>
    </row>
    <row r="36" spans="1:10" x14ac:dyDescent="0.25">
      <c r="A36" s="4" t="s">
        <v>32</v>
      </c>
      <c r="B36" s="22"/>
      <c r="C36" s="7"/>
      <c r="D36" s="22"/>
      <c r="E36" s="19"/>
      <c r="F36" s="18"/>
      <c r="G36" s="22"/>
      <c r="H36" s="19"/>
      <c r="I36" s="19"/>
      <c r="J36" s="1"/>
    </row>
    <row r="37" spans="1:10" x14ac:dyDescent="0.25">
      <c r="A37" s="3" t="s">
        <v>33</v>
      </c>
      <c r="B37" s="15">
        <v>2356172</v>
      </c>
      <c r="C37" s="11">
        <f>B37/B53</f>
        <v>0.54831192295895548</v>
      </c>
      <c r="D37" s="22"/>
      <c r="E37" s="19"/>
      <c r="F37" s="19"/>
      <c r="G37" s="22"/>
      <c r="H37" s="19"/>
      <c r="I37" s="34"/>
      <c r="J37" s="22"/>
    </row>
    <row r="38" spans="1:10" x14ac:dyDescent="0.25">
      <c r="A38" s="3" t="s">
        <v>34</v>
      </c>
      <c r="B38" s="15">
        <v>33252</v>
      </c>
      <c r="C38" s="11">
        <f>B38/B53</f>
        <v>7.7381736402228644E-3</v>
      </c>
      <c r="D38" s="22"/>
      <c r="E38" s="19"/>
      <c r="F38" s="19"/>
      <c r="G38" s="22"/>
      <c r="H38" s="19"/>
      <c r="I38" s="19"/>
      <c r="J38" s="22"/>
    </row>
    <row r="39" spans="1:10" x14ac:dyDescent="0.25">
      <c r="A39" s="3" t="s">
        <v>35</v>
      </c>
      <c r="B39" s="15">
        <v>250</v>
      </c>
      <c r="C39" s="11">
        <f>B39/B53</f>
        <v>5.8178257249359921E-5</v>
      </c>
      <c r="D39" s="22"/>
      <c r="E39" s="19"/>
      <c r="F39" s="19"/>
      <c r="G39" s="22"/>
      <c r="H39" s="19"/>
      <c r="I39" s="19"/>
      <c r="J39" s="22"/>
    </row>
    <row r="40" spans="1:10" x14ac:dyDescent="0.25">
      <c r="A40" s="3" t="s">
        <v>36</v>
      </c>
      <c r="B40" s="15">
        <v>209699</v>
      </c>
      <c r="C40" s="11">
        <f>B40/B53</f>
        <v>4.8799689467734109E-2</v>
      </c>
      <c r="D40" s="22"/>
      <c r="E40" s="19"/>
      <c r="F40" s="20"/>
      <c r="G40" s="22"/>
      <c r="H40" s="19"/>
      <c r="I40" s="19"/>
      <c r="J40" s="22"/>
    </row>
    <row r="41" spans="1:10" x14ac:dyDescent="0.25">
      <c r="A41" s="3" t="s">
        <v>37</v>
      </c>
      <c r="B41" s="15">
        <v>116355</v>
      </c>
      <c r="C41" s="11">
        <f>B31/B53</f>
        <v>1.9099689141935865E-2</v>
      </c>
      <c r="D41" s="22"/>
      <c r="E41" s="19"/>
      <c r="F41" s="19"/>
      <c r="G41" s="22"/>
      <c r="H41" s="19"/>
      <c r="I41" s="19"/>
      <c r="J41" s="22"/>
    </row>
    <row r="42" spans="1:10" x14ac:dyDescent="0.25">
      <c r="A42" s="3" t="s">
        <v>38</v>
      </c>
      <c r="B42" s="15">
        <v>62197</v>
      </c>
      <c r="C42" s="11">
        <f>B42/B53</f>
        <v>1.4474052264553757E-2</v>
      </c>
      <c r="D42" s="22"/>
      <c r="E42" s="20"/>
      <c r="F42" s="20"/>
      <c r="G42" s="22"/>
      <c r="H42" s="20"/>
      <c r="I42" s="19"/>
      <c r="J42" s="22"/>
    </row>
    <row r="43" spans="1:10" x14ac:dyDescent="0.25">
      <c r="A43" s="3" t="s">
        <v>39</v>
      </c>
      <c r="B43" s="15">
        <v>132382</v>
      </c>
      <c r="C43" s="11">
        <f>B43/B53</f>
        <v>3.0807016204739062E-2</v>
      </c>
      <c r="D43" s="22"/>
      <c r="E43" s="44"/>
      <c r="F43" s="21"/>
      <c r="G43" s="43"/>
      <c r="H43" s="17"/>
      <c r="I43" s="21"/>
      <c r="J43" s="22"/>
    </row>
    <row r="44" spans="1:10" x14ac:dyDescent="0.25">
      <c r="A44" s="3" t="s">
        <v>40</v>
      </c>
      <c r="B44" s="15">
        <v>132991</v>
      </c>
      <c r="C44" s="11">
        <f>B44/B53</f>
        <v>3.0948738439398504E-2</v>
      </c>
      <c r="D44" s="22"/>
      <c r="E44" s="22"/>
      <c r="F44" s="7"/>
      <c r="G44" s="22"/>
      <c r="H44" s="23"/>
      <c r="I44" s="7"/>
      <c r="J44" s="22"/>
    </row>
    <row r="45" spans="1:10" x14ac:dyDescent="0.25">
      <c r="A45" s="3" t="s">
        <v>41</v>
      </c>
      <c r="B45" s="15">
        <v>395232</v>
      </c>
      <c r="C45" s="11">
        <f>B45/B53</f>
        <v>9.1975635876716089E-2</v>
      </c>
      <c r="D45" s="22"/>
      <c r="E45" s="22"/>
      <c r="F45" s="9"/>
      <c r="G45" s="22"/>
      <c r="H45" s="17"/>
      <c r="I45" s="7"/>
      <c r="J45" s="22"/>
    </row>
    <row r="46" spans="1:10" x14ac:dyDescent="0.25">
      <c r="A46" s="3" t="s">
        <v>42</v>
      </c>
      <c r="B46" s="15">
        <v>594964</v>
      </c>
      <c r="C46" s="11">
        <f>B46/B53</f>
        <v>0.1384558745844327</v>
      </c>
      <c r="D46" s="22"/>
      <c r="E46" s="43"/>
      <c r="F46" s="7"/>
      <c r="G46" s="43"/>
      <c r="H46" s="24"/>
      <c r="I46" s="7"/>
      <c r="J46" s="22"/>
    </row>
    <row r="47" spans="1:10" x14ac:dyDescent="0.25">
      <c r="A47" s="3" t="s">
        <v>43</v>
      </c>
      <c r="B47" s="15">
        <v>2250</v>
      </c>
      <c r="C47" s="11">
        <f>B47/B53</f>
        <v>5.2360431524423935E-4</v>
      </c>
      <c r="D47" s="22"/>
      <c r="E47" s="43"/>
      <c r="F47" s="22"/>
      <c r="G47" s="43"/>
      <c r="H47" s="22"/>
      <c r="I47" s="22"/>
      <c r="J47" s="22"/>
    </row>
    <row r="48" spans="1:10" x14ac:dyDescent="0.25">
      <c r="A48" s="3" t="s">
        <v>44</v>
      </c>
      <c r="B48" s="15">
        <v>27676</v>
      </c>
      <c r="C48" s="11">
        <f>B48/B53</f>
        <v>6.4405657905331412E-3</v>
      </c>
      <c r="D48" s="22"/>
      <c r="E48" s="22"/>
      <c r="F48" s="22"/>
      <c r="G48" s="22"/>
      <c r="H48" s="22"/>
      <c r="I48" s="22"/>
      <c r="J48" s="22"/>
    </row>
    <row r="49" spans="1:10" x14ac:dyDescent="0.25">
      <c r="A49" s="3" t="s">
        <v>45</v>
      </c>
      <c r="B49" s="15">
        <v>100</v>
      </c>
      <c r="C49" s="11">
        <f>B49/B53</f>
        <v>2.3271302899743968E-5</v>
      </c>
      <c r="D49" s="22"/>
      <c r="E49" s="22"/>
      <c r="F49" s="22"/>
      <c r="G49" s="22"/>
      <c r="H49" s="22"/>
      <c r="I49" s="22"/>
      <c r="J49" s="22"/>
    </row>
    <row r="50" spans="1:10" x14ac:dyDescent="0.25">
      <c r="A50" s="3" t="s">
        <v>46</v>
      </c>
      <c r="B50" s="15">
        <v>0</v>
      </c>
      <c r="C50" s="11">
        <v>0</v>
      </c>
      <c r="D50" s="22"/>
      <c r="E50" s="22"/>
      <c r="F50" s="22"/>
      <c r="G50" s="22"/>
      <c r="H50" s="22"/>
      <c r="I50" s="22"/>
      <c r="J50" s="22"/>
    </row>
    <row r="51" spans="1:10" x14ac:dyDescent="0.25">
      <c r="A51" s="3" t="s">
        <v>47</v>
      </c>
      <c r="B51" s="15">
        <v>151544</v>
      </c>
      <c r="C51" s="11">
        <f>B51/B53</f>
        <v>3.5266263266388001E-2</v>
      </c>
      <c r="D51" s="22"/>
      <c r="E51" s="22"/>
      <c r="F51" s="22"/>
      <c r="G51" s="22"/>
      <c r="H51" s="22"/>
      <c r="I51" s="22"/>
      <c r="J51" s="22"/>
    </row>
    <row r="52" spans="1:10" x14ac:dyDescent="0.25">
      <c r="A52" s="3" t="s">
        <v>48</v>
      </c>
      <c r="B52" s="15">
        <v>82074</v>
      </c>
      <c r="C52" s="11">
        <f>B52/B53</f>
        <v>1.9099689141935865E-2</v>
      </c>
      <c r="D52" s="22"/>
      <c r="E52" s="22"/>
      <c r="F52" s="22"/>
      <c r="G52" s="22"/>
      <c r="H52" s="22"/>
      <c r="I52" s="22"/>
      <c r="J52" s="22"/>
    </row>
    <row r="53" spans="1:10" x14ac:dyDescent="0.25">
      <c r="A53" s="4" t="s">
        <v>49</v>
      </c>
      <c r="B53" s="16">
        <f>SUM(B37:B52)</f>
        <v>4297138</v>
      </c>
      <c r="C53" s="35">
        <v>1.0000000000000002</v>
      </c>
      <c r="D53" s="1"/>
      <c r="E53" s="1"/>
      <c r="F53" s="1"/>
      <c r="G53" s="1"/>
      <c r="H53" s="1"/>
      <c r="I53" s="1"/>
      <c r="J53" s="1"/>
    </row>
  </sheetData>
  <mergeCells count="1">
    <mergeCell ref="C1:E1"/>
  </mergeCells>
  <pageMargins left="0.2" right="0.2" top="0.25" bottom="0.25" header="0.3" footer="0.3"/>
  <pageSetup scale="9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Faircloth</dc:creator>
  <cp:lastModifiedBy>Josh Fostel</cp:lastModifiedBy>
  <cp:lastPrinted>2017-08-29T16:29:19Z</cp:lastPrinted>
  <dcterms:created xsi:type="dcterms:W3CDTF">2015-04-06T18:56:57Z</dcterms:created>
  <dcterms:modified xsi:type="dcterms:W3CDTF">2017-09-11T16:55:18Z</dcterms:modified>
</cp:coreProperties>
</file>