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oddard\User Directories\tnoel\Calendars\"/>
    </mc:Choice>
  </mc:AlternateContent>
  <bookViews>
    <workbookView xWindow="360" yWindow="300" windowWidth="15480" windowHeight="11010" tabRatio="427"/>
  </bookViews>
  <sheets>
    <sheet name="Year" sheetId="1" r:id="rId1"/>
    <sheet name="1" sheetId="2" r:id="rId2"/>
    <sheet name="2" sheetId="14" r:id="rId3"/>
    <sheet name="3" sheetId="15" r:id="rId4"/>
    <sheet name="4" sheetId="17" r:id="rId5"/>
    <sheet name="5" sheetId="18" r:id="rId6"/>
    <sheet name="6" sheetId="19" r:id="rId7"/>
    <sheet name="7" sheetId="20" r:id="rId8"/>
    <sheet name="8" sheetId="21" r:id="rId9"/>
    <sheet name="9" sheetId="22" r:id="rId10"/>
    <sheet name="10" sheetId="23" r:id="rId11"/>
    <sheet name="11" sheetId="24" r:id="rId12"/>
    <sheet name="12" sheetId="25" r:id="rId13"/>
    <sheet name="©" sheetId="26" state="hidden" r:id="rId14"/>
  </sheets>
  <definedNames>
    <definedName name="event_dates">Year!$AQ$11:$AQ$284</definedName>
    <definedName name="events">Year!$AR$11:$AR$284</definedName>
    <definedName name="_xlnm.Print_Area" localSheetId="0">Year!$A$7:$AR$59</definedName>
    <definedName name="valuevx">42.314159</definedName>
  </definedNames>
  <calcPr calcId="162913"/>
</workbook>
</file>

<file path=xl/calcChain.xml><?xml version="1.0" encoding="utf-8"?>
<calcChain xmlns="http://schemas.openxmlformats.org/spreadsheetml/2006/main">
  <c r="AG42" i="1" l="1"/>
  <c r="AH24" i="1" l="1"/>
  <c r="AE25" i="1"/>
  <c r="M28" i="1" l="1"/>
  <c r="L28" i="1"/>
  <c r="K28" i="1"/>
  <c r="J28" i="1"/>
  <c r="I28" i="1"/>
  <c r="H28" i="1"/>
  <c r="AO48" i="1"/>
  <c r="AN48" i="1"/>
  <c r="AM48" i="1"/>
  <c r="AL48" i="1"/>
  <c r="AK48" i="1"/>
  <c r="AJ48" i="1"/>
  <c r="AN41" i="1"/>
  <c r="AM41" i="1"/>
  <c r="AL41" i="1"/>
  <c r="AK41" i="1"/>
  <c r="AJ41" i="1"/>
  <c r="AO38" i="1"/>
  <c r="AN38" i="1"/>
  <c r="AM38" i="1"/>
  <c r="AL38" i="1"/>
  <c r="AK38" i="1"/>
  <c r="AJ38" i="1"/>
  <c r="AN31" i="1"/>
  <c r="AM31" i="1"/>
  <c r="AL31" i="1"/>
  <c r="AK31" i="1"/>
  <c r="AJ31" i="1"/>
  <c r="AO28" i="1"/>
  <c r="AN28" i="1"/>
  <c r="AM28" i="1"/>
  <c r="AL28" i="1"/>
  <c r="AK28" i="1"/>
  <c r="AJ28" i="1"/>
  <c r="AN21" i="1"/>
  <c r="AM21" i="1"/>
  <c r="AL21" i="1"/>
  <c r="AK21" i="1"/>
  <c r="AJ21" i="1"/>
  <c r="AO18" i="1"/>
  <c r="AN18" i="1"/>
  <c r="AM18" i="1"/>
  <c r="AL18" i="1"/>
  <c r="AK18" i="1"/>
  <c r="AJ18" i="1"/>
  <c r="AN11" i="1"/>
  <c r="AM11" i="1"/>
  <c r="AL11" i="1"/>
  <c r="AK11" i="1"/>
  <c r="AJ11" i="1"/>
  <c r="AA48" i="1"/>
  <c r="Z48" i="1"/>
  <c r="Y48" i="1"/>
  <c r="X48" i="1"/>
  <c r="W48" i="1"/>
  <c r="V48" i="1"/>
  <c r="Z41" i="1"/>
  <c r="Y41" i="1"/>
  <c r="X41" i="1"/>
  <c r="W41" i="1"/>
  <c r="V41" i="1"/>
  <c r="AA38" i="1"/>
  <c r="Z38" i="1"/>
  <c r="Y38" i="1"/>
  <c r="X38" i="1"/>
  <c r="W38" i="1"/>
  <c r="V38" i="1"/>
  <c r="Z31" i="1"/>
  <c r="Y31" i="1"/>
  <c r="X31" i="1"/>
  <c r="W31" i="1"/>
  <c r="V31" i="1"/>
  <c r="AA28" i="1"/>
  <c r="Z28" i="1"/>
  <c r="Y28" i="1"/>
  <c r="X28" i="1"/>
  <c r="W28" i="1"/>
  <c r="V28" i="1"/>
  <c r="Z21" i="1"/>
  <c r="Y21" i="1"/>
  <c r="X21" i="1"/>
  <c r="W21" i="1"/>
  <c r="V21" i="1"/>
  <c r="M48" i="1"/>
  <c r="L48" i="1"/>
  <c r="K48" i="1"/>
  <c r="J48" i="1"/>
  <c r="I48" i="1"/>
  <c r="H48" i="1"/>
  <c r="L41" i="1"/>
  <c r="K41" i="1"/>
  <c r="J41" i="1"/>
  <c r="I41" i="1"/>
  <c r="H41" i="1"/>
  <c r="M38" i="1"/>
  <c r="L38" i="1"/>
  <c r="K38" i="1"/>
  <c r="J38" i="1"/>
  <c r="I38" i="1"/>
  <c r="H38" i="1"/>
  <c r="L31" i="1"/>
  <c r="K31" i="1"/>
  <c r="J31" i="1"/>
  <c r="I31" i="1"/>
  <c r="H31" i="1"/>
  <c r="L21" i="1"/>
  <c r="K21" i="1"/>
  <c r="J21" i="1"/>
  <c r="I21" i="1"/>
  <c r="H21" i="1"/>
  <c r="V18" i="1"/>
  <c r="W18" i="1"/>
  <c r="X18" i="1"/>
  <c r="AA18" i="1"/>
  <c r="Z18" i="1"/>
  <c r="Y18" i="1"/>
  <c r="Z11" i="1"/>
  <c r="Y11" i="1"/>
  <c r="X11" i="1"/>
  <c r="W11" i="1"/>
  <c r="V11" i="1"/>
  <c r="M18" i="1"/>
  <c r="L18" i="1"/>
  <c r="K18" i="1"/>
  <c r="J18" i="1"/>
  <c r="I18" i="1"/>
  <c r="H18" i="1"/>
  <c r="L11" i="1"/>
  <c r="K11" i="1"/>
  <c r="J11" i="1"/>
  <c r="I11" i="1"/>
  <c r="H11" i="1"/>
  <c r="A10" i="1"/>
  <c r="M2" i="2"/>
  <c r="M2" i="24" s="1"/>
  <c r="K2" i="2"/>
  <c r="K2" i="22" s="1"/>
  <c r="I2" i="2"/>
  <c r="I2" i="24" s="1"/>
  <c r="G2" i="2"/>
  <c r="G2" i="24" s="1"/>
  <c r="E2" i="2"/>
  <c r="E2" i="24" s="1"/>
  <c r="C2" i="2"/>
  <c r="C2" i="22" s="1"/>
  <c r="A2" i="2"/>
  <c r="A2" i="24" s="1"/>
  <c r="G11" i="1"/>
  <c r="U11" i="1" s="1"/>
  <c r="F11" i="1"/>
  <c r="T11" i="1" s="1"/>
  <c r="E11" i="1"/>
  <c r="E21" i="1" s="1"/>
  <c r="D11" i="1"/>
  <c r="R11" i="1" s="1"/>
  <c r="C11" i="1"/>
  <c r="Q11" i="1" s="1"/>
  <c r="B11" i="1"/>
  <c r="P11" i="1" s="1"/>
  <c r="A11" i="1"/>
  <c r="A21" i="1" s="1"/>
  <c r="I2" i="25"/>
  <c r="A2" i="25"/>
  <c r="I2" i="20"/>
  <c r="A1" i="25"/>
  <c r="A1" i="24"/>
  <c r="A1" i="23"/>
  <c r="A1" i="22"/>
  <c r="A1" i="21"/>
  <c r="A1" i="20"/>
  <c r="A1" i="19"/>
  <c r="A1" i="18"/>
  <c r="A1" i="17"/>
  <c r="A1" i="15"/>
  <c r="A1" i="14"/>
  <c r="A6" i="1"/>
  <c r="A1" i="2"/>
  <c r="R21" i="1"/>
  <c r="D31" i="1"/>
  <c r="AF31" i="1"/>
  <c r="E41" i="1"/>
  <c r="R41" i="1"/>
  <c r="A2" i="20" l="1"/>
  <c r="M2" i="23"/>
  <c r="E2" i="25"/>
  <c r="AG21" i="1"/>
  <c r="C2" i="20"/>
  <c r="K2" i="20"/>
  <c r="E2" i="20"/>
  <c r="M2" i="20"/>
  <c r="K2" i="25"/>
  <c r="K2" i="15"/>
  <c r="G2" i="20"/>
  <c r="G2" i="22"/>
  <c r="C2" i="25"/>
  <c r="M2" i="25"/>
  <c r="K2" i="24"/>
  <c r="Q31" i="1"/>
  <c r="AE41" i="1"/>
  <c r="C21" i="1"/>
  <c r="G2" i="25"/>
  <c r="F54" i="1"/>
  <c r="F57" i="1"/>
  <c r="F53" i="1"/>
  <c r="F52" i="1" s="1"/>
  <c r="F56" i="1"/>
  <c r="F55" i="1"/>
  <c r="C17" i="1"/>
  <c r="G17" i="1"/>
  <c r="E17" i="1"/>
  <c r="F17" i="1"/>
  <c r="D17" i="1"/>
  <c r="E3" i="2"/>
  <c r="G3" i="2"/>
  <c r="B17" i="1"/>
  <c r="C33" i="2" s="1"/>
  <c r="C34" i="2" s="1"/>
  <c r="S11" i="1"/>
  <c r="G13" i="1"/>
  <c r="M9" i="2" s="1"/>
  <c r="M10" i="2" s="1"/>
  <c r="AF11" i="1"/>
  <c r="A12" i="1"/>
  <c r="A3" i="2" s="1"/>
  <c r="A4" i="2" s="1"/>
  <c r="K3" i="2"/>
  <c r="K4" i="2" s="1"/>
  <c r="D15" i="1"/>
  <c r="G21" i="2" s="1"/>
  <c r="H21" i="2" s="1"/>
  <c r="T41" i="1"/>
  <c r="P41" i="1"/>
  <c r="AH31" i="1"/>
  <c r="AD31" i="1"/>
  <c r="F31" i="1"/>
  <c r="B31" i="1"/>
  <c r="T21" i="1"/>
  <c r="P21" i="1"/>
  <c r="AH11" i="1"/>
  <c r="AD11" i="1"/>
  <c r="C13" i="1"/>
  <c r="E9" i="2" s="1"/>
  <c r="F9" i="2" s="1"/>
  <c r="G14" i="1"/>
  <c r="M15" i="2" s="1"/>
  <c r="M16" i="2" s="1"/>
  <c r="B16" i="1"/>
  <c r="C27" i="2" s="1"/>
  <c r="AI41" i="1"/>
  <c r="U41" i="1"/>
  <c r="S41" i="1"/>
  <c r="Q41" i="1"/>
  <c r="O41" i="1"/>
  <c r="A41" i="1"/>
  <c r="U31" i="1"/>
  <c r="G31" i="1"/>
  <c r="E31" i="1"/>
  <c r="C31" i="1"/>
  <c r="A31" i="1"/>
  <c r="AC21" i="1"/>
  <c r="G21" i="1"/>
  <c r="AI11" i="1"/>
  <c r="AG11" i="1"/>
  <c r="AE11" i="1"/>
  <c r="AC11" i="1"/>
  <c r="O11" i="1"/>
  <c r="H1" i="2"/>
  <c r="C2" i="15"/>
  <c r="A13" i="1"/>
  <c r="A9" i="2" s="1"/>
  <c r="A10" i="2" s="1"/>
  <c r="E13" i="1"/>
  <c r="I9" i="2" s="1"/>
  <c r="I10" i="2" s="1"/>
  <c r="E14" i="1"/>
  <c r="I15" i="2" s="1"/>
  <c r="J15" i="2" s="1"/>
  <c r="B15" i="1"/>
  <c r="F15" i="1"/>
  <c r="K21" i="2" s="1"/>
  <c r="L21" i="2" s="1"/>
  <c r="G16" i="1"/>
  <c r="M27" i="2" s="1"/>
  <c r="N27" i="2" s="1"/>
  <c r="AG41" i="1"/>
  <c r="AC41" i="1"/>
  <c r="G41" i="1"/>
  <c r="C41" i="1"/>
  <c r="AI31" i="1"/>
  <c r="AG31" i="1"/>
  <c r="AE31" i="1"/>
  <c r="AC31" i="1"/>
  <c r="S31" i="1"/>
  <c r="O31" i="1"/>
  <c r="AI21" i="1"/>
  <c r="AE21" i="1"/>
  <c r="U21" i="1"/>
  <c r="S21" i="1"/>
  <c r="Q21" i="1"/>
  <c r="O21" i="1"/>
  <c r="G2" i="15"/>
  <c r="I3" i="2"/>
  <c r="J3" i="2" s="1"/>
  <c r="G12" i="1"/>
  <c r="M3" i="2" s="1"/>
  <c r="N3" i="2" s="1"/>
  <c r="B13" i="1"/>
  <c r="C9" i="2" s="1"/>
  <c r="D13" i="1"/>
  <c r="G9" i="2" s="1"/>
  <c r="H9" i="2" s="1"/>
  <c r="F13" i="1"/>
  <c r="K9" i="2" s="1"/>
  <c r="L9" i="2" s="1"/>
  <c r="A14" i="1"/>
  <c r="A15" i="2" s="1"/>
  <c r="B15" i="2" s="1"/>
  <c r="F14" i="1"/>
  <c r="K15" i="2" s="1"/>
  <c r="K16" i="2" s="1"/>
  <c r="A15" i="1"/>
  <c r="A21" i="2" s="1"/>
  <c r="B21" i="2" s="1"/>
  <c r="C15" i="1"/>
  <c r="E21" i="2" s="1"/>
  <c r="E22" i="2" s="1"/>
  <c r="E15" i="1"/>
  <c r="I21" i="2" s="1"/>
  <c r="J21" i="2" s="1"/>
  <c r="G15" i="1"/>
  <c r="M21" i="2" s="1"/>
  <c r="M22" i="2" s="1"/>
  <c r="E16" i="1"/>
  <c r="I27" i="2" s="1"/>
  <c r="J27" i="2" s="1"/>
  <c r="C3" i="2"/>
  <c r="D3" i="2" s="1"/>
  <c r="C14" i="1"/>
  <c r="E15" i="2" s="1"/>
  <c r="F15" i="2" s="1"/>
  <c r="B14" i="1"/>
  <c r="D14" i="1"/>
  <c r="G15" i="2" s="1"/>
  <c r="H15" i="2" s="1"/>
  <c r="C21" i="2"/>
  <c r="C22" i="2" s="1"/>
  <c r="AH41" i="1"/>
  <c r="AF41" i="1"/>
  <c r="AD41" i="1"/>
  <c r="F41" i="1"/>
  <c r="D41" i="1"/>
  <c r="B41" i="1"/>
  <c r="T31" i="1"/>
  <c r="R31" i="1"/>
  <c r="P31" i="1"/>
  <c r="AH21" i="1"/>
  <c r="AF21" i="1"/>
  <c r="AD21" i="1"/>
  <c r="F21" i="1"/>
  <c r="D21" i="1"/>
  <c r="B21" i="1"/>
  <c r="A16" i="1"/>
  <c r="A27" i="2" s="1"/>
  <c r="B27" i="2" s="1"/>
  <c r="C16" i="1"/>
  <c r="E27" i="2" s="1"/>
  <c r="E28" i="2" s="1"/>
  <c r="D16" i="1"/>
  <c r="G27" i="2" s="1"/>
  <c r="G28" i="2" s="1"/>
  <c r="F16" i="1"/>
  <c r="K27" i="2" s="1"/>
  <c r="K28" i="2" s="1"/>
  <c r="A17" i="1"/>
  <c r="A33" i="2" s="1"/>
  <c r="A34" i="2" s="1"/>
  <c r="O10" i="1"/>
  <c r="S12" i="1" s="1"/>
  <c r="I3" i="14" s="1"/>
  <c r="I4" i="14" s="1"/>
  <c r="A2" i="18"/>
  <c r="M2" i="14"/>
  <c r="A2" i="17"/>
  <c r="A2" i="19"/>
  <c r="M2" i="21"/>
  <c r="M2" i="22"/>
  <c r="E2" i="14"/>
  <c r="I2" i="17"/>
  <c r="I2" i="18"/>
  <c r="I2" i="19"/>
  <c r="E2" i="21"/>
  <c r="E2" i="23"/>
  <c r="A2" i="14"/>
  <c r="I2" i="14"/>
  <c r="A2" i="15"/>
  <c r="E2" i="15"/>
  <c r="I2" i="15"/>
  <c r="M2" i="15"/>
  <c r="E2" i="17"/>
  <c r="M2" i="17"/>
  <c r="E2" i="18"/>
  <c r="M2" i="18"/>
  <c r="E2" i="19"/>
  <c r="M2" i="19"/>
  <c r="A2" i="21"/>
  <c r="I2" i="21"/>
  <c r="A2" i="23"/>
  <c r="I2" i="23"/>
  <c r="C2" i="18"/>
  <c r="G2" i="18"/>
  <c r="K2" i="18"/>
  <c r="C2" i="23"/>
  <c r="G2" i="23"/>
  <c r="K2" i="23"/>
  <c r="C2" i="24"/>
  <c r="C2" i="14"/>
  <c r="G2" i="14"/>
  <c r="K2" i="14"/>
  <c r="C2" i="17"/>
  <c r="G2" i="17"/>
  <c r="K2" i="17"/>
  <c r="C2" i="19"/>
  <c r="G2" i="19"/>
  <c r="K2" i="19"/>
  <c r="C2" i="21"/>
  <c r="G2" i="21"/>
  <c r="K2" i="21"/>
  <c r="N9" i="2"/>
  <c r="F21" i="2"/>
  <c r="B3" i="2"/>
  <c r="K10" i="2"/>
  <c r="N15" i="2"/>
  <c r="A2" i="22"/>
  <c r="E2" i="22"/>
  <c r="I2" i="22"/>
  <c r="D33" i="2" l="1"/>
  <c r="B9" i="2"/>
  <c r="K22" i="2"/>
  <c r="E16" i="2"/>
  <c r="L3" i="2"/>
  <c r="M28" i="2"/>
  <c r="D21" i="2"/>
  <c r="I4" i="2"/>
  <c r="E10" i="2"/>
  <c r="C4" i="2"/>
  <c r="L27" i="2"/>
  <c r="I16" i="2"/>
  <c r="G16" i="2"/>
  <c r="J9" i="2"/>
  <c r="F3" i="2"/>
  <c r="E4" i="2"/>
  <c r="T15" i="1"/>
  <c r="K21" i="14" s="1"/>
  <c r="K22" i="14" s="1"/>
  <c r="G22" i="2"/>
  <c r="R13" i="1"/>
  <c r="G9" i="14" s="1"/>
  <c r="G10" i="14" s="1"/>
  <c r="I28" i="2"/>
  <c r="G10" i="2"/>
  <c r="F27" i="2"/>
  <c r="U16" i="1"/>
  <c r="M27" i="14" s="1"/>
  <c r="M28" i="14" s="1"/>
  <c r="S14" i="1"/>
  <c r="I15" i="14" s="1"/>
  <c r="Q12" i="1"/>
  <c r="E3" i="14" s="1"/>
  <c r="E4" i="14" s="1"/>
  <c r="R16" i="1"/>
  <c r="G27" i="14" s="1"/>
  <c r="G28" i="14" s="1"/>
  <c r="P14" i="1"/>
  <c r="Q15" i="1"/>
  <c r="E21" i="14" s="1"/>
  <c r="E22" i="14" s="1"/>
  <c r="O13" i="1"/>
  <c r="A9" i="14" s="1"/>
  <c r="P16" i="1"/>
  <c r="O15" i="1"/>
  <c r="A21" i="14" s="1"/>
  <c r="B21" i="14" s="1"/>
  <c r="U13" i="1"/>
  <c r="M9" i="14" s="1"/>
  <c r="M10" i="14" s="1"/>
  <c r="T12" i="1"/>
  <c r="K3" i="14" s="1"/>
  <c r="K4" i="14" s="1"/>
  <c r="H1" i="14"/>
  <c r="H9" i="14"/>
  <c r="P17" i="1"/>
  <c r="C33" i="14" s="1"/>
  <c r="C34" i="14" s="1"/>
  <c r="O16" i="1"/>
  <c r="A27" i="14" s="1"/>
  <c r="U14" i="1"/>
  <c r="M15" i="14" s="1"/>
  <c r="M16" i="14" s="1"/>
  <c r="T13" i="1"/>
  <c r="K9" i="14" s="1"/>
  <c r="L15" i="2"/>
  <c r="R17" i="1"/>
  <c r="T17" i="1"/>
  <c r="S17" i="1"/>
  <c r="U17" i="1"/>
  <c r="D27" i="2"/>
  <c r="C28" i="2"/>
  <c r="G4" i="2"/>
  <c r="H3" i="2"/>
  <c r="J3" i="14"/>
  <c r="A16" i="2"/>
  <c r="M4" i="2"/>
  <c r="F21" i="14"/>
  <c r="I22" i="2"/>
  <c r="A22" i="2"/>
  <c r="A28" i="2"/>
  <c r="D9" i="2"/>
  <c r="C10" i="2"/>
  <c r="N21" i="2"/>
  <c r="H27" i="2"/>
  <c r="B33" i="2"/>
  <c r="C15" i="2"/>
  <c r="AC10" i="1"/>
  <c r="O17" i="1"/>
  <c r="A33" i="14" s="1"/>
  <c r="S16" i="1"/>
  <c r="I27" i="14" s="1"/>
  <c r="U15" i="1"/>
  <c r="M21" i="14" s="1"/>
  <c r="R15" i="1"/>
  <c r="G21" i="14" s="1"/>
  <c r="T14" i="1"/>
  <c r="K15" i="14" s="1"/>
  <c r="Q14" i="1"/>
  <c r="E15" i="14" s="1"/>
  <c r="S13" i="1"/>
  <c r="I9" i="14" s="1"/>
  <c r="P13" i="1"/>
  <c r="C9" i="14" s="1"/>
  <c r="R12" i="1"/>
  <c r="G3" i="14" s="1"/>
  <c r="O12" i="1"/>
  <c r="A3" i="14" s="1"/>
  <c r="Q17" i="1"/>
  <c r="T16" i="1"/>
  <c r="K27" i="14" s="1"/>
  <c r="Q16" i="1"/>
  <c r="E27" i="14" s="1"/>
  <c r="S15" i="1"/>
  <c r="I21" i="14" s="1"/>
  <c r="P15" i="1"/>
  <c r="C21" i="14" s="1"/>
  <c r="R14" i="1"/>
  <c r="G15" i="14" s="1"/>
  <c r="O14" i="1"/>
  <c r="A15" i="14" s="1"/>
  <c r="Q13" i="1"/>
  <c r="E9" i="14" s="1"/>
  <c r="U12" i="1"/>
  <c r="M3" i="14" s="1"/>
  <c r="P12" i="1"/>
  <c r="C3" i="14" s="1"/>
  <c r="C15" i="14"/>
  <c r="C27" i="14"/>
  <c r="C28" i="14" s="1"/>
  <c r="A22" i="14"/>
  <c r="N9" i="14"/>
  <c r="H27" i="14" l="1"/>
  <c r="L21" i="14"/>
  <c r="N27" i="14"/>
  <c r="F3" i="14"/>
  <c r="A10" i="14"/>
  <c r="B9" i="14"/>
  <c r="L3" i="14"/>
  <c r="N15" i="14"/>
  <c r="I16" i="14"/>
  <c r="J15" i="14"/>
  <c r="D33" i="14"/>
  <c r="A28" i="14"/>
  <c r="B27" i="14"/>
  <c r="K10" i="14"/>
  <c r="L9" i="14"/>
  <c r="D27" i="14"/>
  <c r="N3" i="14"/>
  <c r="M4" i="14"/>
  <c r="B15" i="14"/>
  <c r="A16" i="14"/>
  <c r="D21" i="14"/>
  <c r="C22" i="14"/>
  <c r="F27" i="14"/>
  <c r="E28" i="14"/>
  <c r="B3" i="14"/>
  <c r="A4" i="14"/>
  <c r="D9" i="14"/>
  <c r="C10" i="14"/>
  <c r="F15" i="14"/>
  <c r="E16" i="14"/>
  <c r="H21" i="14"/>
  <c r="G22" i="14"/>
  <c r="J27" i="14"/>
  <c r="I28" i="14"/>
  <c r="AE17" i="1"/>
  <c r="AG17" i="1"/>
  <c r="AI17" i="1"/>
  <c r="H1" i="15"/>
  <c r="AF17" i="1"/>
  <c r="AH17" i="1"/>
  <c r="AC12" i="1"/>
  <c r="A3" i="15" s="1"/>
  <c r="AC17" i="1"/>
  <c r="A33" i="15" s="1"/>
  <c r="AF16" i="1"/>
  <c r="G27" i="15" s="1"/>
  <c r="AC15" i="1"/>
  <c r="A21" i="15" s="1"/>
  <c r="AG15" i="1"/>
  <c r="I21" i="15" s="1"/>
  <c r="AH14" i="1"/>
  <c r="K15" i="15" s="1"/>
  <c r="AD14" i="1"/>
  <c r="AE13" i="1"/>
  <c r="E9" i="15" s="1"/>
  <c r="AI13" i="1"/>
  <c r="M9" i="15" s="1"/>
  <c r="AF12" i="1"/>
  <c r="G3" i="15" s="1"/>
  <c r="A20" i="1"/>
  <c r="AG16" i="1"/>
  <c r="I27" i="15" s="1"/>
  <c r="AC16" i="1"/>
  <c r="A27" i="15" s="1"/>
  <c r="AF15" i="1"/>
  <c r="G21" i="15" s="1"/>
  <c r="AI14" i="1"/>
  <c r="M15" i="15" s="1"/>
  <c r="AE14" i="1"/>
  <c r="E15" i="15" s="1"/>
  <c r="AD13" i="1"/>
  <c r="AH13" i="1"/>
  <c r="K9" i="15" s="1"/>
  <c r="AG12" i="1"/>
  <c r="I3" i="15" s="1"/>
  <c r="AD17" i="1"/>
  <c r="C33" i="15" s="1"/>
  <c r="AH16" i="1"/>
  <c r="K27" i="15" s="1"/>
  <c r="AD16" i="1"/>
  <c r="AE15" i="1"/>
  <c r="E21" i="15" s="1"/>
  <c r="AF14" i="1"/>
  <c r="G15" i="15" s="1"/>
  <c r="AC13" i="1"/>
  <c r="A9" i="15" s="1"/>
  <c r="AH12" i="1"/>
  <c r="K3" i="15" s="1"/>
  <c r="AI16" i="1"/>
  <c r="M27" i="15" s="1"/>
  <c r="AD15" i="1"/>
  <c r="AG14" i="1"/>
  <c r="I15" i="15" s="1"/>
  <c r="AF13" i="1"/>
  <c r="G9" i="15" s="1"/>
  <c r="AE12" i="1"/>
  <c r="E3" i="15" s="1"/>
  <c r="AI15" i="1"/>
  <c r="M21" i="15" s="1"/>
  <c r="AG13" i="1"/>
  <c r="I9" i="15" s="1"/>
  <c r="AD12" i="1"/>
  <c r="AE16" i="1"/>
  <c r="E27" i="15" s="1"/>
  <c r="AH15" i="1"/>
  <c r="K21" i="15" s="1"/>
  <c r="AC14" i="1"/>
  <c r="A15" i="15" s="1"/>
  <c r="AI12" i="1"/>
  <c r="M3" i="15" s="1"/>
  <c r="C4" i="14"/>
  <c r="D3" i="14"/>
  <c r="F9" i="14"/>
  <c r="E10" i="14"/>
  <c r="G16" i="14"/>
  <c r="H15" i="14"/>
  <c r="J21" i="14"/>
  <c r="I22" i="14"/>
  <c r="L27" i="14"/>
  <c r="K28" i="14"/>
  <c r="H3" i="14"/>
  <c r="G4" i="14"/>
  <c r="J9" i="14"/>
  <c r="I10" i="14"/>
  <c r="L15" i="14"/>
  <c r="K16" i="14"/>
  <c r="N21" i="14"/>
  <c r="M22" i="14"/>
  <c r="B33" i="14"/>
  <c r="A34" i="14"/>
  <c r="C16" i="2"/>
  <c r="D15" i="2"/>
  <c r="C16" i="14"/>
  <c r="D15" i="14"/>
  <c r="B24" i="1" l="1"/>
  <c r="E22" i="1"/>
  <c r="A16" i="15"/>
  <c r="B15" i="15"/>
  <c r="E28" i="15"/>
  <c r="F27" i="15"/>
  <c r="I10" i="15"/>
  <c r="J9" i="15"/>
  <c r="E4" i="15"/>
  <c r="F3" i="15"/>
  <c r="I16" i="15"/>
  <c r="J15" i="15"/>
  <c r="M28" i="15"/>
  <c r="N27" i="15"/>
  <c r="A10" i="15"/>
  <c r="B9" i="15"/>
  <c r="E22" i="15"/>
  <c r="F21" i="15"/>
  <c r="K28" i="15"/>
  <c r="L27" i="15"/>
  <c r="I4" i="15"/>
  <c r="J3" i="15"/>
  <c r="C9" i="15"/>
  <c r="M16" i="15"/>
  <c r="N15" i="15"/>
  <c r="A28" i="15"/>
  <c r="B27" i="15"/>
  <c r="A27" i="1"/>
  <c r="A33" i="17" s="1"/>
  <c r="D26" i="1"/>
  <c r="G27" i="17" s="1"/>
  <c r="A25" i="1"/>
  <c r="A21" i="17" s="1"/>
  <c r="E25" i="1"/>
  <c r="I21" i="17" s="1"/>
  <c r="F24" i="1"/>
  <c r="K15" i="17" s="1"/>
  <c r="C23" i="1"/>
  <c r="E9" i="17" s="1"/>
  <c r="G23" i="1"/>
  <c r="M9" i="17" s="1"/>
  <c r="D22" i="1"/>
  <c r="G3" i="17" s="1"/>
  <c r="B27" i="1"/>
  <c r="C33" i="17" s="1"/>
  <c r="E26" i="1"/>
  <c r="I27" i="17" s="1"/>
  <c r="A26" i="1"/>
  <c r="A27" i="17" s="1"/>
  <c r="D25" i="1"/>
  <c r="G21" i="17" s="1"/>
  <c r="G24" i="1"/>
  <c r="M15" i="17" s="1"/>
  <c r="C24" i="1"/>
  <c r="E15" i="17" s="1"/>
  <c r="B23" i="1"/>
  <c r="F23" i="1"/>
  <c r="K9" i="17" s="1"/>
  <c r="I3" i="17"/>
  <c r="H1" i="17"/>
  <c r="E27" i="1"/>
  <c r="A22" i="1"/>
  <c r="A3" i="17" s="1"/>
  <c r="F27" i="1"/>
  <c r="D23" i="1"/>
  <c r="G9" i="17" s="1"/>
  <c r="G27" i="1"/>
  <c r="O20" i="1"/>
  <c r="F26" i="1"/>
  <c r="K27" i="17" s="1"/>
  <c r="B26" i="1"/>
  <c r="C25" i="1"/>
  <c r="E21" i="17" s="1"/>
  <c r="G25" i="1"/>
  <c r="M21" i="17" s="1"/>
  <c r="D24" i="1"/>
  <c r="G15" i="17" s="1"/>
  <c r="A23" i="1"/>
  <c r="A9" i="17" s="1"/>
  <c r="E23" i="1"/>
  <c r="I9" i="17" s="1"/>
  <c r="F22" i="1"/>
  <c r="K3" i="17" s="1"/>
  <c r="B22" i="1"/>
  <c r="G26" i="1"/>
  <c r="M27" i="17" s="1"/>
  <c r="C26" i="1"/>
  <c r="E27" i="17" s="1"/>
  <c r="B25" i="1"/>
  <c r="F25" i="1"/>
  <c r="K21" i="17" s="1"/>
  <c r="E24" i="1"/>
  <c r="I15" i="17" s="1"/>
  <c r="A24" i="1"/>
  <c r="A15" i="17" s="1"/>
  <c r="G22" i="1"/>
  <c r="M3" i="17" s="1"/>
  <c r="C22" i="1"/>
  <c r="E3" i="17" s="1"/>
  <c r="C27" i="1"/>
  <c r="D27" i="1"/>
  <c r="M10" i="15"/>
  <c r="N9" i="15"/>
  <c r="C15" i="15"/>
  <c r="I22" i="15"/>
  <c r="J21" i="15"/>
  <c r="G28" i="15"/>
  <c r="H27" i="15"/>
  <c r="B3" i="15"/>
  <c r="A4" i="15"/>
  <c r="M4" i="15"/>
  <c r="N3" i="15"/>
  <c r="K22" i="15"/>
  <c r="L21" i="15"/>
  <c r="C3" i="15"/>
  <c r="M22" i="15"/>
  <c r="N21" i="15"/>
  <c r="G10" i="15"/>
  <c r="H9" i="15"/>
  <c r="C21" i="15"/>
  <c r="K4" i="15"/>
  <c r="L3" i="15"/>
  <c r="G16" i="15"/>
  <c r="H15" i="15"/>
  <c r="C27" i="15"/>
  <c r="C34" i="15"/>
  <c r="D33" i="15"/>
  <c r="K10" i="15"/>
  <c r="L9" i="15"/>
  <c r="E16" i="15"/>
  <c r="F15" i="15"/>
  <c r="G22" i="15"/>
  <c r="H21" i="15"/>
  <c r="I28" i="15"/>
  <c r="J27" i="15"/>
  <c r="G4" i="15"/>
  <c r="H3" i="15"/>
  <c r="E10" i="15"/>
  <c r="F9" i="15"/>
  <c r="K16" i="15"/>
  <c r="L15" i="15"/>
  <c r="A22" i="15"/>
  <c r="B21" i="15"/>
  <c r="A34" i="15"/>
  <c r="B33" i="15"/>
  <c r="C28" i="15" l="1"/>
  <c r="D27" i="15"/>
  <c r="C22" i="15"/>
  <c r="D21" i="15"/>
  <c r="C4" i="15"/>
  <c r="D3" i="15"/>
  <c r="C16" i="15"/>
  <c r="D15" i="15"/>
  <c r="N3" i="17"/>
  <c r="M4" i="17"/>
  <c r="J15" i="17"/>
  <c r="I16" i="17"/>
  <c r="C21" i="17"/>
  <c r="N27" i="17"/>
  <c r="M28" i="17"/>
  <c r="L3" i="17"/>
  <c r="K4" i="17"/>
  <c r="B9" i="17"/>
  <c r="A10" i="17"/>
  <c r="N21" i="17"/>
  <c r="M22" i="17"/>
  <c r="C27" i="17"/>
  <c r="Q25" i="1"/>
  <c r="E21" i="18" s="1"/>
  <c r="S25" i="1"/>
  <c r="I21" i="18" s="1"/>
  <c r="R25" i="1"/>
  <c r="G21" i="18" s="1"/>
  <c r="O27" i="1"/>
  <c r="A33" i="18" s="1"/>
  <c r="R26" i="1"/>
  <c r="G27" i="18" s="1"/>
  <c r="T24" i="1"/>
  <c r="K15" i="18" s="1"/>
  <c r="U23" i="1"/>
  <c r="M9" i="18" s="1"/>
  <c r="AC20" i="1"/>
  <c r="Q26" i="1"/>
  <c r="E27" i="18" s="1"/>
  <c r="T25" i="1"/>
  <c r="K21" i="18" s="1"/>
  <c r="O24" i="1"/>
  <c r="A15" i="18" s="1"/>
  <c r="U22" i="1"/>
  <c r="M3" i="18" s="1"/>
  <c r="R27" i="1"/>
  <c r="H1" i="18"/>
  <c r="T26" i="1"/>
  <c r="K27" i="18" s="1"/>
  <c r="P26" i="1"/>
  <c r="U25" i="1"/>
  <c r="M21" i="18" s="1"/>
  <c r="R24" i="1"/>
  <c r="G15" i="18" s="1"/>
  <c r="O23" i="1"/>
  <c r="A9" i="18" s="1"/>
  <c r="S23" i="1"/>
  <c r="I9" i="18" s="1"/>
  <c r="T22" i="1"/>
  <c r="K3" i="18" s="1"/>
  <c r="P22" i="1"/>
  <c r="P27" i="1"/>
  <c r="C33" i="18" s="1"/>
  <c r="S26" i="1"/>
  <c r="I27" i="18" s="1"/>
  <c r="O26" i="1"/>
  <c r="A27" i="18" s="1"/>
  <c r="U24" i="1"/>
  <c r="M15" i="18" s="1"/>
  <c r="Q24" i="1"/>
  <c r="E15" i="18" s="1"/>
  <c r="P23" i="1"/>
  <c r="T23" i="1"/>
  <c r="K9" i="18" s="1"/>
  <c r="S22" i="1"/>
  <c r="I3" i="18" s="1"/>
  <c r="O22" i="1"/>
  <c r="A3" i="18" s="1"/>
  <c r="T27" i="1"/>
  <c r="Q27" i="1"/>
  <c r="U27" i="1"/>
  <c r="O25" i="1"/>
  <c r="A21" i="18" s="1"/>
  <c r="P24" i="1"/>
  <c r="Q23" i="1"/>
  <c r="E9" i="18" s="1"/>
  <c r="R22" i="1"/>
  <c r="G3" i="18" s="1"/>
  <c r="U26" i="1"/>
  <c r="M27" i="18" s="1"/>
  <c r="P25" i="1"/>
  <c r="S24" i="1"/>
  <c r="I15" i="18" s="1"/>
  <c r="R23" i="1"/>
  <c r="G9" i="18" s="1"/>
  <c r="Q22" i="1"/>
  <c r="E3" i="18" s="1"/>
  <c r="S27" i="1"/>
  <c r="H9" i="17"/>
  <c r="G10" i="17"/>
  <c r="A4" i="17"/>
  <c r="B3" i="17"/>
  <c r="K10" i="17"/>
  <c r="L9" i="17"/>
  <c r="E16" i="17"/>
  <c r="F15" i="17"/>
  <c r="G22" i="17"/>
  <c r="H21" i="17"/>
  <c r="I28" i="17"/>
  <c r="J27" i="17"/>
  <c r="G4" i="17"/>
  <c r="H3" i="17"/>
  <c r="F9" i="17"/>
  <c r="E10" i="17"/>
  <c r="L15" i="17"/>
  <c r="K16" i="17"/>
  <c r="B21" i="17"/>
  <c r="A22" i="17"/>
  <c r="A34" i="17"/>
  <c r="B33" i="17"/>
  <c r="C10" i="15"/>
  <c r="D9" i="15"/>
  <c r="F3" i="17"/>
  <c r="E4" i="17"/>
  <c r="B15" i="17"/>
  <c r="A16" i="17"/>
  <c r="L21" i="17"/>
  <c r="K22" i="17"/>
  <c r="F27" i="17"/>
  <c r="E28" i="17"/>
  <c r="C3" i="17"/>
  <c r="J9" i="17"/>
  <c r="I10" i="17"/>
  <c r="H15" i="17"/>
  <c r="G16" i="17"/>
  <c r="F21" i="17"/>
  <c r="E22" i="17"/>
  <c r="L27" i="17"/>
  <c r="K28" i="17"/>
  <c r="J3" i="17"/>
  <c r="I4" i="17"/>
  <c r="C9" i="17"/>
  <c r="N15" i="17"/>
  <c r="M16" i="17"/>
  <c r="B27" i="17"/>
  <c r="A28" i="17"/>
  <c r="D33" i="17"/>
  <c r="C34" i="17"/>
  <c r="M10" i="17"/>
  <c r="N9" i="17"/>
  <c r="C15" i="17"/>
  <c r="I22" i="17"/>
  <c r="J21" i="17"/>
  <c r="G28" i="17"/>
  <c r="H27" i="17"/>
  <c r="C16" i="17" l="1"/>
  <c r="D15" i="17"/>
  <c r="D9" i="17"/>
  <c r="C10" i="17"/>
  <c r="D3" i="17"/>
  <c r="C4" i="17"/>
  <c r="E4" i="18"/>
  <c r="F3" i="18"/>
  <c r="I16" i="18"/>
  <c r="J15" i="18"/>
  <c r="M28" i="18"/>
  <c r="N27" i="18"/>
  <c r="E10" i="18"/>
  <c r="F9" i="18"/>
  <c r="A22" i="18"/>
  <c r="B21" i="18"/>
  <c r="A4" i="18"/>
  <c r="B3" i="18"/>
  <c r="K10" i="18"/>
  <c r="L9" i="18"/>
  <c r="E16" i="18"/>
  <c r="F15" i="18"/>
  <c r="A28" i="18"/>
  <c r="B27" i="18"/>
  <c r="C34" i="18"/>
  <c r="D33" i="18"/>
  <c r="K4" i="18"/>
  <c r="L3" i="18"/>
  <c r="A10" i="18"/>
  <c r="B9" i="18"/>
  <c r="M22" i="18"/>
  <c r="N21" i="18"/>
  <c r="K28" i="18"/>
  <c r="L27" i="18"/>
  <c r="A16" i="18"/>
  <c r="B15" i="18"/>
  <c r="E28" i="18"/>
  <c r="F27" i="18"/>
  <c r="M10" i="18"/>
  <c r="N9" i="18"/>
  <c r="G28" i="18"/>
  <c r="H27" i="18"/>
  <c r="G22" i="18"/>
  <c r="H21" i="18"/>
  <c r="E22" i="18"/>
  <c r="F21" i="18"/>
  <c r="D27" i="17"/>
  <c r="C28" i="17"/>
  <c r="D21" i="17"/>
  <c r="C22" i="17"/>
  <c r="G10" i="18"/>
  <c r="H9" i="18"/>
  <c r="C21" i="18"/>
  <c r="G4" i="18"/>
  <c r="H3" i="18"/>
  <c r="C15" i="18"/>
  <c r="I4" i="18"/>
  <c r="J3" i="18"/>
  <c r="C9" i="18"/>
  <c r="M16" i="18"/>
  <c r="N15" i="18"/>
  <c r="I28" i="18"/>
  <c r="J27" i="18"/>
  <c r="C3" i="18"/>
  <c r="I10" i="18"/>
  <c r="J9" i="18"/>
  <c r="G16" i="18"/>
  <c r="H15" i="18"/>
  <c r="C27" i="18"/>
  <c r="M4" i="18"/>
  <c r="N3" i="18"/>
  <c r="K22" i="18"/>
  <c r="L21" i="18"/>
  <c r="AC27" i="1"/>
  <c r="A33" i="19" s="1"/>
  <c r="AF26" i="1"/>
  <c r="G27" i="19" s="1"/>
  <c r="AC25" i="1"/>
  <c r="A21" i="19" s="1"/>
  <c r="AG25" i="1"/>
  <c r="I21" i="19" s="1"/>
  <c r="K15" i="19"/>
  <c r="AD24" i="1"/>
  <c r="AE23" i="1"/>
  <c r="E9" i="19" s="1"/>
  <c r="AI23" i="1"/>
  <c r="M9" i="19" s="1"/>
  <c r="AF22" i="1"/>
  <c r="G3" i="19" s="1"/>
  <c r="AD27" i="1"/>
  <c r="C33" i="19" s="1"/>
  <c r="AG26" i="1"/>
  <c r="I27" i="19" s="1"/>
  <c r="AC26" i="1"/>
  <c r="A27" i="19" s="1"/>
  <c r="AF25" i="1"/>
  <c r="G21" i="19" s="1"/>
  <c r="AI24" i="1"/>
  <c r="M15" i="19" s="1"/>
  <c r="AE24" i="1"/>
  <c r="E15" i="19" s="1"/>
  <c r="AD23" i="1"/>
  <c r="AG22" i="1"/>
  <c r="I3" i="19" s="1"/>
  <c r="AI22" i="1"/>
  <c r="M3" i="19" s="1"/>
  <c r="H1" i="19"/>
  <c r="AG27" i="1"/>
  <c r="AC22" i="1"/>
  <c r="A3" i="19" s="1"/>
  <c r="AH27" i="1"/>
  <c r="AH26" i="1"/>
  <c r="K27" i="19" s="1"/>
  <c r="AD26" i="1"/>
  <c r="E21" i="19"/>
  <c r="AF24" i="1"/>
  <c r="G15" i="19" s="1"/>
  <c r="AC23" i="1"/>
  <c r="A9" i="19" s="1"/>
  <c r="AH22" i="1"/>
  <c r="K3" i="19" s="1"/>
  <c r="AI26" i="1"/>
  <c r="M27" i="19" s="1"/>
  <c r="AE26" i="1"/>
  <c r="E27" i="19" s="1"/>
  <c r="AH25" i="1"/>
  <c r="K21" i="19" s="1"/>
  <c r="AC24" i="1"/>
  <c r="A15" i="19" s="1"/>
  <c r="AF23" i="1"/>
  <c r="G9" i="19" s="1"/>
  <c r="AE27" i="1"/>
  <c r="AF27" i="1"/>
  <c r="A30" i="1"/>
  <c r="AI25" i="1"/>
  <c r="M21" i="19" s="1"/>
  <c r="AG23" i="1"/>
  <c r="I9" i="19" s="1"/>
  <c r="AD22" i="1"/>
  <c r="AD25" i="1"/>
  <c r="AG24" i="1"/>
  <c r="I15" i="19" s="1"/>
  <c r="AH23" i="1"/>
  <c r="K9" i="19" s="1"/>
  <c r="AE22" i="1"/>
  <c r="E3" i="19" s="1"/>
  <c r="AI27" i="1"/>
  <c r="K16" i="18"/>
  <c r="L15" i="18"/>
  <c r="A34" i="18"/>
  <c r="B33" i="18"/>
  <c r="I22" i="18"/>
  <c r="J21" i="18"/>
  <c r="I16" i="19" l="1"/>
  <c r="J15" i="19"/>
  <c r="M22" i="19"/>
  <c r="N21" i="19"/>
  <c r="G10" i="19"/>
  <c r="H9" i="19"/>
  <c r="M28" i="19"/>
  <c r="N27" i="19"/>
  <c r="E22" i="19"/>
  <c r="F21" i="19"/>
  <c r="A4" i="19"/>
  <c r="B3" i="19"/>
  <c r="I4" i="19"/>
  <c r="J3" i="19"/>
  <c r="E16" i="19"/>
  <c r="F15" i="19"/>
  <c r="G22" i="19"/>
  <c r="H21" i="19"/>
  <c r="I28" i="19"/>
  <c r="J27" i="19"/>
  <c r="G4" i="19"/>
  <c r="H3" i="19"/>
  <c r="E10" i="19"/>
  <c r="F9" i="19"/>
  <c r="K16" i="19"/>
  <c r="L15" i="19"/>
  <c r="A22" i="19"/>
  <c r="B21" i="19"/>
  <c r="A34" i="19"/>
  <c r="B33" i="19"/>
  <c r="E4" i="19"/>
  <c r="F3" i="19"/>
  <c r="C3" i="19"/>
  <c r="K22" i="19"/>
  <c r="L21" i="19"/>
  <c r="A10" i="19"/>
  <c r="B9" i="19"/>
  <c r="K28" i="19"/>
  <c r="L27" i="19"/>
  <c r="K10" i="19"/>
  <c r="L9" i="19"/>
  <c r="C21" i="19"/>
  <c r="I10" i="19"/>
  <c r="J9" i="19"/>
  <c r="F36" i="1"/>
  <c r="K27" i="20" s="1"/>
  <c r="B36" i="1"/>
  <c r="C35" i="1"/>
  <c r="E21" i="20" s="1"/>
  <c r="G35" i="1"/>
  <c r="M21" i="20" s="1"/>
  <c r="D34" i="1"/>
  <c r="G15" i="20" s="1"/>
  <c r="A33" i="1"/>
  <c r="A9" i="20" s="1"/>
  <c r="B37" i="1"/>
  <c r="C33" i="20" s="1"/>
  <c r="A36" i="1"/>
  <c r="A27" i="20" s="1"/>
  <c r="G34" i="1"/>
  <c r="M15" i="20" s="1"/>
  <c r="C33" i="1"/>
  <c r="E9" i="20" s="1"/>
  <c r="G33" i="1"/>
  <c r="M9" i="20" s="1"/>
  <c r="D32" i="1"/>
  <c r="G3" i="20" s="1"/>
  <c r="G36" i="1"/>
  <c r="M27" i="20" s="1"/>
  <c r="B35" i="1"/>
  <c r="E34" i="1"/>
  <c r="I15" i="20" s="1"/>
  <c r="B33" i="1"/>
  <c r="F33" i="1"/>
  <c r="K9" i="20" s="1"/>
  <c r="E32" i="1"/>
  <c r="I3" i="20" s="1"/>
  <c r="A32" i="1"/>
  <c r="A3" i="20" s="1"/>
  <c r="E37" i="1"/>
  <c r="H1" i="20"/>
  <c r="F37" i="1"/>
  <c r="A37" i="1"/>
  <c r="A33" i="20" s="1"/>
  <c r="D36" i="1"/>
  <c r="G27" i="20" s="1"/>
  <c r="A35" i="1"/>
  <c r="A21" i="20" s="1"/>
  <c r="E35" i="1"/>
  <c r="I21" i="20" s="1"/>
  <c r="F34" i="1"/>
  <c r="K15" i="20" s="1"/>
  <c r="B34" i="1"/>
  <c r="O30" i="1"/>
  <c r="E36" i="1"/>
  <c r="I27" i="20" s="1"/>
  <c r="D35" i="1"/>
  <c r="G21" i="20" s="1"/>
  <c r="C34" i="1"/>
  <c r="E15" i="20" s="1"/>
  <c r="E33" i="1"/>
  <c r="I9" i="20" s="1"/>
  <c r="F32" i="1"/>
  <c r="K3" i="20" s="1"/>
  <c r="B32" i="1"/>
  <c r="C36" i="1"/>
  <c r="E27" i="20" s="1"/>
  <c r="F35" i="1"/>
  <c r="K21" i="20" s="1"/>
  <c r="A34" i="1"/>
  <c r="A15" i="20" s="1"/>
  <c r="D33" i="1"/>
  <c r="G9" i="20" s="1"/>
  <c r="G32" i="1"/>
  <c r="M3" i="20" s="1"/>
  <c r="C32" i="1"/>
  <c r="E3" i="20" s="1"/>
  <c r="C37" i="1"/>
  <c r="G37" i="1"/>
  <c r="D37" i="1"/>
  <c r="A16" i="19"/>
  <c r="B15" i="19"/>
  <c r="E28" i="19"/>
  <c r="F27" i="19"/>
  <c r="K4" i="19"/>
  <c r="L3" i="19"/>
  <c r="G16" i="19"/>
  <c r="H15" i="19"/>
  <c r="C27" i="19"/>
  <c r="M4" i="19"/>
  <c r="N3" i="19"/>
  <c r="C9" i="19"/>
  <c r="M16" i="19"/>
  <c r="N15" i="19"/>
  <c r="A28" i="19"/>
  <c r="B27" i="19"/>
  <c r="C34" i="19"/>
  <c r="D33" i="19"/>
  <c r="M10" i="19"/>
  <c r="N9" i="19"/>
  <c r="C15" i="19"/>
  <c r="I22" i="19"/>
  <c r="J21" i="19"/>
  <c r="G28" i="19"/>
  <c r="H27" i="19"/>
  <c r="C28" i="18"/>
  <c r="D27" i="18"/>
  <c r="C4" i="18"/>
  <c r="D3" i="18"/>
  <c r="C10" i="18"/>
  <c r="D9" i="18"/>
  <c r="C16" i="18"/>
  <c r="D15" i="18"/>
  <c r="C22" i="18"/>
  <c r="D21" i="18"/>
  <c r="R35" i="1" l="1"/>
  <c r="T35" i="1"/>
  <c r="S35" i="1"/>
  <c r="C16" i="19"/>
  <c r="D15" i="19"/>
  <c r="M4" i="20"/>
  <c r="N3" i="20"/>
  <c r="A16" i="20"/>
  <c r="B15" i="20"/>
  <c r="E28" i="20"/>
  <c r="F27" i="20"/>
  <c r="K4" i="20"/>
  <c r="L3" i="20"/>
  <c r="E16" i="20"/>
  <c r="F15" i="20"/>
  <c r="I28" i="20"/>
  <c r="J27" i="20"/>
  <c r="C15" i="20"/>
  <c r="I22" i="20"/>
  <c r="J21" i="20"/>
  <c r="G28" i="20"/>
  <c r="H27" i="20"/>
  <c r="I4" i="20"/>
  <c r="J3" i="20"/>
  <c r="C9" i="20"/>
  <c r="C21" i="20"/>
  <c r="G4" i="20"/>
  <c r="H3" i="20"/>
  <c r="E10" i="20"/>
  <c r="F9" i="20"/>
  <c r="A28" i="20"/>
  <c r="B27" i="20"/>
  <c r="A10" i="20"/>
  <c r="B9" i="20"/>
  <c r="M22" i="20"/>
  <c r="N21" i="20"/>
  <c r="C27" i="20"/>
  <c r="C10" i="19"/>
  <c r="D9" i="19"/>
  <c r="C28" i="19"/>
  <c r="D27" i="19"/>
  <c r="E4" i="20"/>
  <c r="F3" i="20"/>
  <c r="G10" i="20"/>
  <c r="H9" i="20"/>
  <c r="K22" i="20"/>
  <c r="L21" i="20"/>
  <c r="C3" i="20"/>
  <c r="I10" i="20"/>
  <c r="J9" i="20"/>
  <c r="G22" i="20"/>
  <c r="H21" i="20"/>
  <c r="O37" i="1"/>
  <c r="A33" i="21" s="1"/>
  <c r="R36" i="1"/>
  <c r="G27" i="21" s="1"/>
  <c r="O35" i="1"/>
  <c r="A21" i="21" s="1"/>
  <c r="I21" i="21"/>
  <c r="T34" i="1"/>
  <c r="K15" i="21" s="1"/>
  <c r="P34" i="1"/>
  <c r="Q33" i="1"/>
  <c r="E9" i="21" s="1"/>
  <c r="U33" i="1"/>
  <c r="M9" i="21" s="1"/>
  <c r="R32" i="1"/>
  <c r="G3" i="21" s="1"/>
  <c r="P37" i="1"/>
  <c r="C33" i="21" s="1"/>
  <c r="S36" i="1"/>
  <c r="I27" i="21" s="1"/>
  <c r="O36" i="1"/>
  <c r="A27" i="21" s="1"/>
  <c r="G21" i="21"/>
  <c r="U34" i="1"/>
  <c r="M15" i="21" s="1"/>
  <c r="Q34" i="1"/>
  <c r="E15" i="21" s="1"/>
  <c r="P33" i="1"/>
  <c r="T33" i="1"/>
  <c r="K9" i="21" s="1"/>
  <c r="S32" i="1"/>
  <c r="I3" i="21" s="1"/>
  <c r="H1" i="21"/>
  <c r="T37" i="1"/>
  <c r="Q37" i="1"/>
  <c r="U37" i="1"/>
  <c r="AC30" i="1"/>
  <c r="T36" i="1"/>
  <c r="K27" i="21" s="1"/>
  <c r="Q35" i="1"/>
  <c r="E21" i="21" s="1"/>
  <c r="U35" i="1"/>
  <c r="M21" i="21" s="1"/>
  <c r="R34" i="1"/>
  <c r="G15" i="21" s="1"/>
  <c r="O33" i="1"/>
  <c r="A9" i="21" s="1"/>
  <c r="T32" i="1"/>
  <c r="K3" i="21" s="1"/>
  <c r="P32" i="1"/>
  <c r="Q36" i="1"/>
  <c r="E27" i="21" s="1"/>
  <c r="K21" i="21"/>
  <c r="O34" i="1"/>
  <c r="A15" i="21" s="1"/>
  <c r="U32" i="1"/>
  <c r="M3" i="21" s="1"/>
  <c r="R37" i="1"/>
  <c r="S37" i="1"/>
  <c r="P36" i="1"/>
  <c r="S33" i="1"/>
  <c r="I9" i="21" s="1"/>
  <c r="U36" i="1"/>
  <c r="M27" i="21" s="1"/>
  <c r="P35" i="1"/>
  <c r="S34" i="1"/>
  <c r="I15" i="21" s="1"/>
  <c r="R33" i="1"/>
  <c r="G9" i="21" s="1"/>
  <c r="Q32" i="1"/>
  <c r="E3" i="21" s="1"/>
  <c r="O32" i="1"/>
  <c r="A3" i="21" s="1"/>
  <c r="K16" i="20"/>
  <c r="L15" i="20"/>
  <c r="A22" i="20"/>
  <c r="B21" i="20"/>
  <c r="A34" i="20"/>
  <c r="B33" i="20"/>
  <c r="A4" i="20"/>
  <c r="B3" i="20"/>
  <c r="K10" i="20"/>
  <c r="L9" i="20"/>
  <c r="I16" i="20"/>
  <c r="J15" i="20"/>
  <c r="M28" i="20"/>
  <c r="N27" i="20"/>
  <c r="M10" i="20"/>
  <c r="N9" i="20"/>
  <c r="M16" i="20"/>
  <c r="N15" i="20"/>
  <c r="C34" i="20"/>
  <c r="D33" i="20"/>
  <c r="G16" i="20"/>
  <c r="H15" i="20"/>
  <c r="E22" i="20"/>
  <c r="F21" i="20"/>
  <c r="K28" i="20"/>
  <c r="L27" i="20"/>
  <c r="C22" i="19"/>
  <c r="D21" i="19"/>
  <c r="C4" i="19"/>
  <c r="D3" i="19"/>
  <c r="H9" i="21" l="1"/>
  <c r="G10" i="21"/>
  <c r="I10" i="21"/>
  <c r="J9" i="21"/>
  <c r="N3" i="21"/>
  <c r="M4" i="21"/>
  <c r="C3" i="21"/>
  <c r="N21" i="21"/>
  <c r="M22" i="21"/>
  <c r="C9" i="21"/>
  <c r="C34" i="21"/>
  <c r="D33" i="21"/>
  <c r="B3" i="21"/>
  <c r="A4" i="21"/>
  <c r="C21" i="21"/>
  <c r="L21" i="21"/>
  <c r="K22" i="21"/>
  <c r="B9" i="21"/>
  <c r="A10" i="21"/>
  <c r="K28" i="21"/>
  <c r="L27" i="21"/>
  <c r="J3" i="21"/>
  <c r="I4" i="21"/>
  <c r="N15" i="21"/>
  <c r="M16" i="21"/>
  <c r="A28" i="21"/>
  <c r="B27" i="21"/>
  <c r="M10" i="21"/>
  <c r="N9" i="21"/>
  <c r="C15" i="21"/>
  <c r="I22" i="21"/>
  <c r="J21" i="21"/>
  <c r="G28" i="21"/>
  <c r="H27" i="21"/>
  <c r="C28" i="20"/>
  <c r="D27" i="20"/>
  <c r="C22" i="20"/>
  <c r="D21" i="20"/>
  <c r="C10" i="20"/>
  <c r="D9" i="20"/>
  <c r="C16" i="20"/>
  <c r="D15" i="20"/>
  <c r="F3" i="21"/>
  <c r="E4" i="21"/>
  <c r="J15" i="21"/>
  <c r="I16" i="21"/>
  <c r="N27" i="21"/>
  <c r="M28" i="21"/>
  <c r="C27" i="21"/>
  <c r="B15" i="21"/>
  <c r="A16" i="21"/>
  <c r="F27" i="21"/>
  <c r="E28" i="21"/>
  <c r="L3" i="21"/>
  <c r="K4" i="21"/>
  <c r="G16" i="21"/>
  <c r="H15" i="21"/>
  <c r="E22" i="21"/>
  <c r="F21" i="21"/>
  <c r="A40" i="1"/>
  <c r="AE35" i="1"/>
  <c r="E21" i="22" s="1"/>
  <c r="AF34" i="1"/>
  <c r="G15" i="22" s="1"/>
  <c r="AH32" i="1"/>
  <c r="K3" i="22" s="1"/>
  <c r="AI36" i="1"/>
  <c r="M27" i="22" s="1"/>
  <c r="AD35" i="1"/>
  <c r="AG34" i="1"/>
  <c r="I15" i="22" s="1"/>
  <c r="AF33" i="1"/>
  <c r="G9" i="22" s="1"/>
  <c r="AE32" i="1"/>
  <c r="E3" i="22" s="1"/>
  <c r="AI37" i="1"/>
  <c r="AC37" i="1"/>
  <c r="A33" i="22" s="1"/>
  <c r="AF36" i="1"/>
  <c r="G27" i="22" s="1"/>
  <c r="AC35" i="1"/>
  <c r="A21" i="22" s="1"/>
  <c r="AG35" i="1"/>
  <c r="I21" i="22" s="1"/>
  <c r="AH34" i="1"/>
  <c r="K15" i="22" s="1"/>
  <c r="AD34" i="1"/>
  <c r="AE33" i="1"/>
  <c r="E9" i="22" s="1"/>
  <c r="AI33" i="1"/>
  <c r="M9" i="22" s="1"/>
  <c r="AF32" i="1"/>
  <c r="G3" i="22" s="1"/>
  <c r="AD37" i="1"/>
  <c r="C33" i="22" s="1"/>
  <c r="AG36" i="1"/>
  <c r="I27" i="22" s="1"/>
  <c r="AC36" i="1"/>
  <c r="A27" i="22" s="1"/>
  <c r="AF35" i="1"/>
  <c r="G21" i="22" s="1"/>
  <c r="AI34" i="1"/>
  <c r="M15" i="22" s="1"/>
  <c r="AE34" i="1"/>
  <c r="E15" i="22" s="1"/>
  <c r="AD33" i="1"/>
  <c r="AH33" i="1"/>
  <c r="K9" i="22" s="1"/>
  <c r="AG32" i="1"/>
  <c r="I3" i="22" s="1"/>
  <c r="AC32" i="1"/>
  <c r="A3" i="22" s="1"/>
  <c r="AG37" i="1"/>
  <c r="H1" i="22"/>
  <c r="AH37" i="1"/>
  <c r="AH36" i="1"/>
  <c r="K27" i="22" s="1"/>
  <c r="AD36" i="1"/>
  <c r="AI35" i="1"/>
  <c r="M21" i="22" s="1"/>
  <c r="AC33" i="1"/>
  <c r="A9" i="22" s="1"/>
  <c r="AG33" i="1"/>
  <c r="I9" i="22" s="1"/>
  <c r="AD32" i="1"/>
  <c r="AE36" i="1"/>
  <c r="E27" i="22" s="1"/>
  <c r="AH35" i="1"/>
  <c r="K21" i="22" s="1"/>
  <c r="AC34" i="1"/>
  <c r="A15" i="22" s="1"/>
  <c r="AI32" i="1"/>
  <c r="M3" i="22" s="1"/>
  <c r="AE37" i="1"/>
  <c r="AF37" i="1"/>
  <c r="K10" i="21"/>
  <c r="L9" i="21"/>
  <c r="E16" i="21"/>
  <c r="F15" i="21"/>
  <c r="G22" i="21"/>
  <c r="H21" i="21"/>
  <c r="J27" i="21"/>
  <c r="I28" i="21"/>
  <c r="H3" i="21"/>
  <c r="G4" i="21"/>
  <c r="F9" i="21"/>
  <c r="E10" i="21"/>
  <c r="L15" i="21"/>
  <c r="K16" i="21"/>
  <c r="B21" i="21"/>
  <c r="A22" i="21"/>
  <c r="B33" i="21"/>
  <c r="A34" i="21"/>
  <c r="C4" i="20"/>
  <c r="D3" i="20"/>
  <c r="A16" i="22" l="1"/>
  <c r="B15" i="22"/>
  <c r="E28" i="22"/>
  <c r="F27" i="22"/>
  <c r="I10" i="22"/>
  <c r="J9" i="22"/>
  <c r="M22" i="22"/>
  <c r="N21" i="22"/>
  <c r="K28" i="22"/>
  <c r="L27" i="22"/>
  <c r="A4" i="22"/>
  <c r="B3" i="22"/>
  <c r="K10" i="22"/>
  <c r="L9" i="22"/>
  <c r="E16" i="22"/>
  <c r="F15" i="22"/>
  <c r="G22" i="22"/>
  <c r="H21" i="22"/>
  <c r="I28" i="22"/>
  <c r="J27" i="22"/>
  <c r="G4" i="22"/>
  <c r="H3" i="22"/>
  <c r="E10" i="22"/>
  <c r="F9" i="22"/>
  <c r="K16" i="22"/>
  <c r="L15" i="22"/>
  <c r="A22" i="22"/>
  <c r="B21" i="22"/>
  <c r="A34" i="22"/>
  <c r="B33" i="22"/>
  <c r="E4" i="22"/>
  <c r="F3" i="22"/>
  <c r="I16" i="22"/>
  <c r="J15" i="22"/>
  <c r="M28" i="22"/>
  <c r="N27" i="22"/>
  <c r="G16" i="22"/>
  <c r="H15" i="22"/>
  <c r="A47" i="1"/>
  <c r="A33" i="23" s="1"/>
  <c r="D46" i="1"/>
  <c r="G27" i="23" s="1"/>
  <c r="A45" i="1"/>
  <c r="A21" i="23" s="1"/>
  <c r="E45" i="1"/>
  <c r="I21" i="23" s="1"/>
  <c r="F44" i="1"/>
  <c r="K15" i="23" s="1"/>
  <c r="B44" i="1"/>
  <c r="C43" i="1"/>
  <c r="E9" i="23" s="1"/>
  <c r="G43" i="1"/>
  <c r="M9" i="23" s="1"/>
  <c r="D42" i="1"/>
  <c r="G3" i="23" s="1"/>
  <c r="B47" i="1"/>
  <c r="C33" i="23" s="1"/>
  <c r="E46" i="1"/>
  <c r="I27" i="23" s="1"/>
  <c r="A46" i="1"/>
  <c r="A27" i="23" s="1"/>
  <c r="D45" i="1"/>
  <c r="G21" i="23" s="1"/>
  <c r="G44" i="1"/>
  <c r="M15" i="23" s="1"/>
  <c r="C44" i="1"/>
  <c r="E15" i="23" s="1"/>
  <c r="B43" i="1"/>
  <c r="F43" i="1"/>
  <c r="K9" i="23" s="1"/>
  <c r="E42" i="1"/>
  <c r="I3" i="23" s="1"/>
  <c r="H1" i="23"/>
  <c r="E47" i="1"/>
  <c r="D47" i="1"/>
  <c r="F47" i="1"/>
  <c r="O40" i="1"/>
  <c r="B46" i="1"/>
  <c r="G45" i="1"/>
  <c r="M21" i="23" s="1"/>
  <c r="A43" i="1"/>
  <c r="A9" i="23" s="1"/>
  <c r="F42" i="1"/>
  <c r="K3" i="23" s="1"/>
  <c r="G46" i="1"/>
  <c r="M27" i="23" s="1"/>
  <c r="B45" i="1"/>
  <c r="E44" i="1"/>
  <c r="I15" i="23" s="1"/>
  <c r="D43" i="1"/>
  <c r="G9" i="23" s="1"/>
  <c r="C42" i="1"/>
  <c r="E3" i="23" s="1"/>
  <c r="G47" i="1"/>
  <c r="F46" i="1"/>
  <c r="K27" i="23" s="1"/>
  <c r="C45" i="1"/>
  <c r="E21" i="23" s="1"/>
  <c r="D44" i="1"/>
  <c r="G15" i="23" s="1"/>
  <c r="E43" i="1"/>
  <c r="I9" i="23" s="1"/>
  <c r="B42" i="1"/>
  <c r="C46" i="1"/>
  <c r="E27" i="23" s="1"/>
  <c r="F45" i="1"/>
  <c r="K21" i="23" s="1"/>
  <c r="A44" i="1"/>
  <c r="A15" i="23" s="1"/>
  <c r="G42" i="1"/>
  <c r="M3" i="23" s="1"/>
  <c r="C47" i="1"/>
  <c r="A42" i="1"/>
  <c r="A3" i="23" s="1"/>
  <c r="D27" i="21"/>
  <c r="C28" i="21"/>
  <c r="C16" i="21"/>
  <c r="D15" i="21"/>
  <c r="C22" i="21"/>
  <c r="D21" i="21"/>
  <c r="D9" i="21"/>
  <c r="C10" i="21"/>
  <c r="C4" i="21"/>
  <c r="D3" i="21"/>
  <c r="M4" i="22"/>
  <c r="N3" i="22"/>
  <c r="K22" i="22"/>
  <c r="L21" i="22"/>
  <c r="C3" i="22"/>
  <c r="A10" i="22"/>
  <c r="B9" i="22"/>
  <c r="C27" i="22"/>
  <c r="I4" i="22"/>
  <c r="J3" i="22"/>
  <c r="C9" i="22"/>
  <c r="M16" i="22"/>
  <c r="N15" i="22"/>
  <c r="A28" i="22"/>
  <c r="B27" i="22"/>
  <c r="C34" i="22"/>
  <c r="D33" i="22"/>
  <c r="M10" i="22"/>
  <c r="N9" i="22"/>
  <c r="C15" i="22"/>
  <c r="I22" i="22"/>
  <c r="J21" i="22"/>
  <c r="G28" i="22"/>
  <c r="H27" i="22"/>
  <c r="G10" i="22"/>
  <c r="H9" i="22"/>
  <c r="C21" i="22"/>
  <c r="K4" i="22"/>
  <c r="L3" i="22"/>
  <c r="E22" i="22"/>
  <c r="F21" i="22"/>
  <c r="C16" i="22" l="1"/>
  <c r="D15" i="22"/>
  <c r="C28" i="22"/>
  <c r="D27" i="22"/>
  <c r="C4" i="22"/>
  <c r="D3" i="22"/>
  <c r="B15" i="23"/>
  <c r="A16" i="23"/>
  <c r="F27" i="23"/>
  <c r="E28" i="23"/>
  <c r="J9" i="23"/>
  <c r="I10" i="23"/>
  <c r="F21" i="23"/>
  <c r="E22" i="23"/>
  <c r="H9" i="23"/>
  <c r="G10" i="23"/>
  <c r="C21" i="23"/>
  <c r="L3" i="23"/>
  <c r="K4" i="23"/>
  <c r="N21" i="23"/>
  <c r="M22" i="23"/>
  <c r="AC40" i="1"/>
  <c r="P46" i="1"/>
  <c r="T46" i="1"/>
  <c r="K27" i="24" s="1"/>
  <c r="S45" i="1"/>
  <c r="I21" i="24" s="1"/>
  <c r="O45" i="1"/>
  <c r="A21" i="24" s="1"/>
  <c r="R44" i="1"/>
  <c r="G15" i="24" s="1"/>
  <c r="U43" i="1"/>
  <c r="M9" i="24" s="1"/>
  <c r="Q43" i="1"/>
  <c r="E9" i="24" s="1"/>
  <c r="T42" i="1"/>
  <c r="K3" i="24" s="1"/>
  <c r="O46" i="1"/>
  <c r="A27" i="24" s="1"/>
  <c r="S46" i="1"/>
  <c r="I27" i="24" s="1"/>
  <c r="P45" i="1"/>
  <c r="Q44" i="1"/>
  <c r="E15" i="24" s="1"/>
  <c r="R43" i="1"/>
  <c r="G9" i="24" s="1"/>
  <c r="P42" i="1"/>
  <c r="Q47" i="1"/>
  <c r="H1" i="24"/>
  <c r="O47" i="1"/>
  <c r="A33" i="24" s="1"/>
  <c r="R46" i="1"/>
  <c r="G27" i="24" s="1"/>
  <c r="U45" i="1"/>
  <c r="M21" i="24" s="1"/>
  <c r="Q45" i="1"/>
  <c r="E21" i="24" s="1"/>
  <c r="P44" i="1"/>
  <c r="T44" i="1"/>
  <c r="K15" i="24" s="1"/>
  <c r="S43" i="1"/>
  <c r="I9" i="24" s="1"/>
  <c r="O43" i="1"/>
  <c r="A9" i="24" s="1"/>
  <c r="P47" i="1"/>
  <c r="C33" i="24" s="1"/>
  <c r="Q46" i="1"/>
  <c r="E27" i="24" s="1"/>
  <c r="U46" i="1"/>
  <c r="M27" i="24" s="1"/>
  <c r="R45" i="1"/>
  <c r="G21" i="24" s="1"/>
  <c r="O44" i="1"/>
  <c r="A15" i="24" s="1"/>
  <c r="S44" i="1"/>
  <c r="I15" i="24" s="1"/>
  <c r="T43" i="1"/>
  <c r="K9" i="24" s="1"/>
  <c r="P43" i="1"/>
  <c r="R42" i="1"/>
  <c r="G3" i="24" s="1"/>
  <c r="O42" i="1"/>
  <c r="A3" i="24" s="1"/>
  <c r="T47" i="1"/>
  <c r="U47" i="1"/>
  <c r="Q42" i="1"/>
  <c r="E3" i="24" s="1"/>
  <c r="S47" i="1"/>
  <c r="T45" i="1"/>
  <c r="K21" i="24" s="1"/>
  <c r="U44" i="1"/>
  <c r="M15" i="24" s="1"/>
  <c r="U42" i="1"/>
  <c r="M3" i="24" s="1"/>
  <c r="R47" i="1"/>
  <c r="S42" i="1"/>
  <c r="I3" i="24" s="1"/>
  <c r="K10" i="23"/>
  <c r="L9" i="23"/>
  <c r="E16" i="23"/>
  <c r="F15" i="23"/>
  <c r="H21" i="23"/>
  <c r="G22" i="23"/>
  <c r="J27" i="23"/>
  <c r="I28" i="23"/>
  <c r="G4" i="23"/>
  <c r="H3" i="23"/>
  <c r="E10" i="23"/>
  <c r="F9" i="23"/>
  <c r="K16" i="23"/>
  <c r="L15" i="23"/>
  <c r="A22" i="23"/>
  <c r="B21" i="23"/>
  <c r="A34" i="23"/>
  <c r="B33" i="23"/>
  <c r="C22" i="22"/>
  <c r="D21" i="22"/>
  <c r="C10" i="22"/>
  <c r="D9" i="22"/>
  <c r="B3" i="23"/>
  <c r="A4" i="23"/>
  <c r="N3" i="23"/>
  <c r="M4" i="23"/>
  <c r="L21" i="23"/>
  <c r="K22" i="23"/>
  <c r="C3" i="23"/>
  <c r="H15" i="23"/>
  <c r="G16" i="23"/>
  <c r="L27" i="23"/>
  <c r="K28" i="23"/>
  <c r="F3" i="23"/>
  <c r="E4" i="23"/>
  <c r="J15" i="23"/>
  <c r="I16" i="23"/>
  <c r="N27" i="23"/>
  <c r="M28" i="23"/>
  <c r="B9" i="23"/>
  <c r="A10" i="23"/>
  <c r="C27" i="23"/>
  <c r="I4" i="23"/>
  <c r="J3" i="23"/>
  <c r="C9" i="23"/>
  <c r="M16" i="23"/>
  <c r="N15" i="23"/>
  <c r="A28" i="23"/>
  <c r="B27" i="23"/>
  <c r="C34" i="23"/>
  <c r="D33" i="23"/>
  <c r="N9" i="23"/>
  <c r="M10" i="23"/>
  <c r="C15" i="23"/>
  <c r="J21" i="23"/>
  <c r="I22" i="23"/>
  <c r="H27" i="23"/>
  <c r="G28" i="23"/>
  <c r="D15" i="23" l="1"/>
  <c r="C16" i="23"/>
  <c r="D9" i="23"/>
  <c r="C10" i="23"/>
  <c r="D27" i="23"/>
  <c r="C28" i="23"/>
  <c r="D3" i="23"/>
  <c r="C4" i="23"/>
  <c r="M16" i="24"/>
  <c r="N15" i="24"/>
  <c r="B3" i="24"/>
  <c r="A4" i="24"/>
  <c r="C9" i="24"/>
  <c r="I16" i="24"/>
  <c r="J15" i="24"/>
  <c r="G22" i="24"/>
  <c r="H21" i="24"/>
  <c r="E28" i="24"/>
  <c r="F27" i="24"/>
  <c r="A10" i="24"/>
  <c r="B9" i="24"/>
  <c r="K16" i="24"/>
  <c r="L15" i="24"/>
  <c r="F21" i="24"/>
  <c r="E22" i="24"/>
  <c r="H27" i="24"/>
  <c r="G28" i="24"/>
  <c r="C3" i="24"/>
  <c r="E16" i="24"/>
  <c r="F15" i="24"/>
  <c r="J27" i="24"/>
  <c r="I28" i="24"/>
  <c r="L3" i="24"/>
  <c r="K4" i="24"/>
  <c r="N9" i="24"/>
  <c r="M10" i="24"/>
  <c r="B21" i="24"/>
  <c r="A22" i="24"/>
  <c r="L27" i="24"/>
  <c r="K28" i="24"/>
  <c r="AH46" i="1"/>
  <c r="K27" i="25" s="1"/>
  <c r="AD46" i="1"/>
  <c r="AE45" i="1"/>
  <c r="E21" i="25" s="1"/>
  <c r="AI45" i="1"/>
  <c r="M21" i="25" s="1"/>
  <c r="AF44" i="1"/>
  <c r="G15" i="25" s="1"/>
  <c r="AC43" i="1"/>
  <c r="A9" i="25" s="1"/>
  <c r="AG43" i="1"/>
  <c r="I9" i="25" s="1"/>
  <c r="AH42" i="1"/>
  <c r="K3" i="25" s="1"/>
  <c r="AD42" i="1"/>
  <c r="AE47" i="1"/>
  <c r="AI47" i="1"/>
  <c r="AD47" i="1"/>
  <c r="C33" i="25" s="1"/>
  <c r="AG46" i="1"/>
  <c r="I27" i="25" s="1"/>
  <c r="AC46" i="1"/>
  <c r="A27" i="25" s="1"/>
  <c r="AF45" i="1"/>
  <c r="G21" i="25" s="1"/>
  <c r="AI44" i="1"/>
  <c r="M15" i="25" s="1"/>
  <c r="AE44" i="1"/>
  <c r="E15" i="25" s="1"/>
  <c r="AD43" i="1"/>
  <c r="AH43" i="1"/>
  <c r="K9" i="25" s="1"/>
  <c r="I3" i="25"/>
  <c r="AC42" i="1"/>
  <c r="A3" i="25" s="1"/>
  <c r="AF46" i="1"/>
  <c r="G27" i="25" s="1"/>
  <c r="AG45" i="1"/>
  <c r="I21" i="25" s="1"/>
  <c r="AD44" i="1"/>
  <c r="AI43" i="1"/>
  <c r="M9" i="25" s="1"/>
  <c r="H1" i="25"/>
  <c r="AI46" i="1"/>
  <c r="M27" i="25" s="1"/>
  <c r="AH45" i="1"/>
  <c r="K21" i="25" s="1"/>
  <c r="AC44" i="1"/>
  <c r="A15" i="25" s="1"/>
  <c r="AI42" i="1"/>
  <c r="M3" i="25" s="1"/>
  <c r="AF47" i="1"/>
  <c r="AC47" i="1"/>
  <c r="A33" i="25" s="1"/>
  <c r="AC45" i="1"/>
  <c r="A21" i="25" s="1"/>
  <c r="AH44" i="1"/>
  <c r="K15" i="25" s="1"/>
  <c r="AE43" i="1"/>
  <c r="E9" i="25" s="1"/>
  <c r="AF42" i="1"/>
  <c r="G3" i="25" s="1"/>
  <c r="AG47" i="1"/>
  <c r="AH47" i="1"/>
  <c r="AE46" i="1"/>
  <c r="E27" i="25" s="1"/>
  <c r="AD45" i="1"/>
  <c r="AG44" i="1"/>
  <c r="I15" i="25" s="1"/>
  <c r="AF43" i="1"/>
  <c r="G9" i="25" s="1"/>
  <c r="AE42" i="1"/>
  <c r="E3" i="25" s="1"/>
  <c r="D21" i="23"/>
  <c r="C22" i="23"/>
  <c r="I4" i="24"/>
  <c r="J3" i="24"/>
  <c r="M4" i="24"/>
  <c r="N3" i="24"/>
  <c r="L21" i="24"/>
  <c r="K22" i="24"/>
  <c r="E4" i="24"/>
  <c r="F3" i="24"/>
  <c r="H3" i="24"/>
  <c r="G4" i="24"/>
  <c r="K10" i="24"/>
  <c r="L9" i="24"/>
  <c r="A16" i="24"/>
  <c r="B15" i="24"/>
  <c r="M28" i="24"/>
  <c r="N27" i="24"/>
  <c r="C34" i="24"/>
  <c r="D33" i="24"/>
  <c r="I10" i="24"/>
  <c r="J9" i="24"/>
  <c r="C15" i="24"/>
  <c r="N21" i="24"/>
  <c r="M22" i="24"/>
  <c r="B33" i="24"/>
  <c r="A34" i="24"/>
  <c r="G10" i="24"/>
  <c r="H9" i="24"/>
  <c r="C21" i="24"/>
  <c r="B27" i="24"/>
  <c r="A28" i="24"/>
  <c r="F9" i="24"/>
  <c r="E10" i="24"/>
  <c r="H15" i="24"/>
  <c r="G16" i="24"/>
  <c r="J21" i="24"/>
  <c r="I22" i="24"/>
  <c r="C27" i="24"/>
  <c r="E4" i="25" l="1"/>
  <c r="F3" i="25"/>
  <c r="I16" i="25"/>
  <c r="J15" i="25"/>
  <c r="F27" i="25"/>
  <c r="E28" i="25"/>
  <c r="F9" i="25"/>
  <c r="E10" i="25"/>
  <c r="B21" i="25"/>
  <c r="A22" i="25"/>
  <c r="A16" i="25"/>
  <c r="B15" i="25"/>
  <c r="N27" i="25"/>
  <c r="M28" i="25"/>
  <c r="M10" i="25"/>
  <c r="N9" i="25"/>
  <c r="I22" i="25"/>
  <c r="J21" i="25"/>
  <c r="B3" i="25"/>
  <c r="A4" i="25"/>
  <c r="L9" i="25"/>
  <c r="K10" i="25"/>
  <c r="F15" i="25"/>
  <c r="E16" i="25"/>
  <c r="H21" i="25"/>
  <c r="G22" i="25"/>
  <c r="J27" i="25"/>
  <c r="I28" i="25"/>
  <c r="C3" i="25"/>
  <c r="I10" i="25"/>
  <c r="J9" i="25"/>
  <c r="G16" i="25"/>
  <c r="H15" i="25"/>
  <c r="E22" i="25"/>
  <c r="F21" i="25"/>
  <c r="K28" i="25"/>
  <c r="L27" i="25"/>
  <c r="C4" i="24"/>
  <c r="D3" i="24"/>
  <c r="D9" i="24"/>
  <c r="C10" i="24"/>
  <c r="C28" i="24"/>
  <c r="D27" i="24"/>
  <c r="C22" i="24"/>
  <c r="D21" i="24"/>
  <c r="D15" i="24"/>
  <c r="C16" i="24"/>
  <c r="G10" i="25"/>
  <c r="H9" i="25"/>
  <c r="C21" i="25"/>
  <c r="H3" i="25"/>
  <c r="G4" i="25"/>
  <c r="L15" i="25"/>
  <c r="K16" i="25"/>
  <c r="B33" i="25"/>
  <c r="A34" i="25"/>
  <c r="M4" i="25"/>
  <c r="N3" i="25"/>
  <c r="K22" i="25"/>
  <c r="L21" i="25"/>
  <c r="C15" i="25"/>
  <c r="G28" i="25"/>
  <c r="H27" i="25"/>
  <c r="I4" i="25"/>
  <c r="J3" i="25"/>
  <c r="C9" i="25"/>
  <c r="M16" i="25"/>
  <c r="N15" i="25"/>
  <c r="A28" i="25"/>
  <c r="B27" i="25"/>
  <c r="C34" i="25"/>
  <c r="D33" i="25"/>
  <c r="L3" i="25"/>
  <c r="K4" i="25"/>
  <c r="B9" i="25"/>
  <c r="A10" i="25"/>
  <c r="N21" i="25"/>
  <c r="M22" i="25"/>
  <c r="C27" i="25"/>
  <c r="D27" i="25" l="1"/>
  <c r="C28" i="25"/>
  <c r="D9" i="25"/>
  <c r="C10" i="25"/>
  <c r="D15" i="25"/>
  <c r="C16" i="25"/>
  <c r="D21" i="25"/>
  <c r="C22" i="25"/>
  <c r="D3" i="25"/>
  <c r="C4" i="25"/>
  <c r="F58" i="1" l="1"/>
</calcChain>
</file>

<file path=xl/comments1.xml><?xml version="1.0" encoding="utf-8"?>
<comments xmlns="http://schemas.openxmlformats.org/spreadsheetml/2006/main">
  <authors>
    <author>Jon</author>
  </authors>
  <commentList>
    <comment ref="AR2" authorId="0" shapeId="0">
      <text>
        <r>
          <rPr>
            <b/>
            <u/>
            <sz val="8"/>
            <color indexed="81"/>
            <rFont val="Tahoma"/>
            <family val="2"/>
          </rPr>
          <t>Limited Use Policy</t>
        </r>
        <r>
          <rPr>
            <sz val="8"/>
            <color indexed="81"/>
            <rFont val="Tahoma"/>
            <family val="2"/>
          </rPr>
          <t xml:space="preserve">
You may make archival copies and customize this template (the "Software") only for your </t>
        </r>
        <r>
          <rPr>
            <b/>
            <sz val="8"/>
            <color indexed="81"/>
            <rFont val="Tahoma"/>
            <family val="2"/>
          </rPr>
          <t>personal use or use within your company or organization</t>
        </r>
        <r>
          <rPr>
            <sz val="8"/>
            <color indexed="81"/>
            <rFont val="Tahoma"/>
            <family val="2"/>
          </rPr>
          <t xml:space="preserve"> and not for resale or public sharing.
You </t>
        </r>
        <r>
          <rPr>
            <b/>
            <sz val="8"/>
            <color indexed="81"/>
            <rFont val="Tahoma"/>
            <family val="2"/>
          </rPr>
          <t>may not remove or alter any logo, trademark, copyright, disclaimer, brand, terms of use, attribution, or other proprietary notices or marks</t>
        </r>
        <r>
          <rPr>
            <sz val="8"/>
            <color indexed="81"/>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color indexed="81"/>
            <rFont val="Tahoma"/>
            <family val="2"/>
          </rPr>
          <t xml:space="preserve">
</t>
        </r>
        <r>
          <rPr>
            <b/>
            <u/>
            <sz val="8"/>
            <color indexed="81"/>
            <rFont val="Tahoma"/>
            <family val="2"/>
          </rPr>
          <t>Limited Private Sharing</t>
        </r>
        <r>
          <rPr>
            <sz val="8"/>
            <color indexed="81"/>
            <rFont val="Tahoma"/>
            <family val="2"/>
          </rPr>
          <t xml:space="preserve">
Provided that you abide by the above terms, it may be permissible to share an edited version of this template </t>
        </r>
        <r>
          <rPr>
            <i/>
            <sz val="8"/>
            <color indexed="81"/>
            <rFont val="Tahoma"/>
            <family val="2"/>
          </rPr>
          <t>privately</t>
        </r>
        <r>
          <rPr>
            <sz val="8"/>
            <color indexed="81"/>
            <rFont val="Tahoma"/>
            <family val="2"/>
          </rPr>
          <t xml:space="preserve"> with another individual or organization who </t>
        </r>
        <r>
          <rPr>
            <i/>
            <sz val="8"/>
            <color indexed="81"/>
            <rFont val="Tahoma"/>
            <family val="2"/>
          </rPr>
          <t>requires</t>
        </r>
        <r>
          <rPr>
            <sz val="8"/>
            <color indexed="81"/>
            <rFont val="Tahoma"/>
            <family val="2"/>
          </rPr>
          <t xml:space="preserve"> access to it. See the following web page for examples of how this template, printed copies, or screenshots may be shared:
</t>
        </r>
        <r>
          <rPr>
            <b/>
            <sz val="8"/>
            <color indexed="81"/>
            <rFont val="Tahoma"/>
            <family val="2"/>
          </rPr>
          <t>http://www.vertex42.com/licensing/EULA_privateuse.html</t>
        </r>
        <r>
          <rPr>
            <sz val="8"/>
            <color indexed="81"/>
            <rFont val="Tahoma"/>
            <family val="2"/>
          </rPr>
          <t xml:space="preserve">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<sst xmlns="http://schemas.openxmlformats.org/spreadsheetml/2006/main" count="1308" uniqueCount="92">
  <si>
    <t>Year</t>
  </si>
  <si>
    <t>Start Day</t>
  </si>
  <si>
    <t>[42]</t>
  </si>
  <si>
    <t>Month</t>
  </si>
  <si>
    <t>Date</t>
  </si>
  <si>
    <t>© 2009 Vertex42 LLC</t>
  </si>
  <si>
    <t/>
  </si>
  <si>
    <t>Notes</t>
  </si>
  <si>
    <t>Vertex42 Calendar Template</t>
  </si>
  <si>
    <t>1:Sun, 2:Mon</t>
  </si>
  <si>
    <t>Vertex42™ Calendar Template</t>
  </si>
  <si>
    <t>http://www.vertex42.com/calendars/</t>
  </si>
  <si>
    <t>Event or Holiday</t>
  </si>
  <si>
    <t>http://www.vertex42.com/calendars/perpetual-calendar.html</t>
  </si>
  <si>
    <t>© 2005-2011 Vertex42 LLC</t>
  </si>
  <si>
    <t>© 2011 Vertex42 LLC</t>
  </si>
  <si>
    <t>Totals</t>
  </si>
  <si>
    <t>Holidays:</t>
  </si>
  <si>
    <t>Minimum Days:</t>
  </si>
  <si>
    <t>Planning Days:</t>
  </si>
  <si>
    <t>Buyback Days:</t>
  </si>
  <si>
    <t>Academic Days:</t>
  </si>
  <si>
    <t>Non-Academic Days:</t>
  </si>
  <si>
    <t>Teacher Days:</t>
  </si>
  <si>
    <t>Legend</t>
  </si>
  <si>
    <t>a</t>
  </si>
  <si>
    <t>m</t>
  </si>
  <si>
    <t>p</t>
  </si>
  <si>
    <t>b</t>
  </si>
  <si>
    <t>na</t>
  </si>
  <si>
    <t>h</t>
  </si>
  <si>
    <t>Dec input</t>
  </si>
  <si>
    <t>Nov input</t>
  </si>
  <si>
    <t>Jan input</t>
  </si>
  <si>
    <t>Feb input</t>
  </si>
  <si>
    <t>Mar input</t>
  </si>
  <si>
    <t>Apr input</t>
  </si>
  <si>
    <t>May input</t>
  </si>
  <si>
    <t>June input</t>
  </si>
  <si>
    <t>Oct input</t>
  </si>
  <si>
    <t>tchr days = academic + planning</t>
  </si>
  <si>
    <t>Directions:</t>
  </si>
  <si>
    <r>
      <t xml:space="preserve">1. Enter Year, Month, and Start Day on Row </t>
    </r>
    <r>
      <rPr>
        <b/>
        <sz val="10"/>
        <rFont val="Arial"/>
        <family val="2"/>
      </rPr>
      <t>4</t>
    </r>
  </si>
  <si>
    <r>
      <t xml:space="preserve">2. Enter title of calendar on Row </t>
    </r>
    <r>
      <rPr>
        <b/>
        <sz val="10"/>
        <rFont val="Arial"/>
        <family val="2"/>
      </rPr>
      <t>8</t>
    </r>
  </si>
  <si>
    <r>
      <t xml:space="preserve">3. Beginning on Row </t>
    </r>
    <r>
      <rPr>
        <b/>
        <sz val="10"/>
        <rFont val="Arial"/>
        <family val="2"/>
      </rPr>
      <t>12</t>
    </r>
    <r>
      <rPr>
        <sz val="10"/>
        <rFont val="Arial"/>
        <family val="2"/>
      </rPr>
      <t xml:space="preserve">, in gray input area, refer to </t>
    </r>
    <r>
      <rPr>
        <b/>
        <sz val="10"/>
        <rFont val="Arial"/>
        <family val="2"/>
      </rPr>
      <t>Legend</t>
    </r>
    <r>
      <rPr>
        <sz val="10"/>
        <rFont val="Arial"/>
        <family val="2"/>
      </rPr>
      <t xml:space="preserve"> and enter a letter for each day</t>
    </r>
  </si>
  <si>
    <t>scroll to bottom for directions</t>
  </si>
  <si>
    <t>4. Categories will automatically total per month and accumulate in Totals area at bottom of calendar</t>
  </si>
  <si>
    <t>5. Cells with formulas are locked to protect functionality</t>
  </si>
  <si>
    <r>
      <t xml:space="preserve">7. </t>
    </r>
    <r>
      <rPr>
        <b/>
        <sz val="10"/>
        <color rgb="FFC00000"/>
        <rFont val="Arial"/>
        <family val="2"/>
      </rPr>
      <t>Important:</t>
    </r>
    <r>
      <rPr>
        <sz val="10"/>
        <rFont val="Arial"/>
        <family val="2"/>
      </rPr>
      <t xml:space="preserve"> In order to Hide Columns, </t>
    </r>
    <r>
      <rPr>
        <b/>
        <sz val="10"/>
        <rFont val="Arial"/>
        <family val="2"/>
      </rPr>
      <t>temporarily</t>
    </r>
    <r>
      <rPr>
        <sz val="10"/>
        <rFont val="Arial"/>
        <family val="2"/>
      </rPr>
      <t xml:space="preserve"> UnProtect Sheet </t>
    </r>
    <r>
      <rPr>
        <sz val="8"/>
        <rFont val="Arial"/>
        <family val="2"/>
      </rPr>
      <t>(Review Tab)</t>
    </r>
    <r>
      <rPr>
        <sz val="10"/>
        <rFont val="Arial"/>
        <family val="2"/>
      </rPr>
      <t xml:space="preserve">, then </t>
    </r>
    <r>
      <rPr>
        <b/>
        <sz val="10"/>
        <rFont val="Arial"/>
        <family val="2"/>
      </rPr>
      <t>Re-Protect</t>
    </r>
    <r>
      <rPr>
        <sz val="10"/>
        <rFont val="Arial"/>
        <family val="2"/>
      </rPr>
      <t xml:space="preserve"> when done</t>
    </r>
  </si>
  <si>
    <t>H-M, V-AA, AJ-AO</t>
  </si>
  <si>
    <r>
      <t xml:space="preserve">6. Prior to printing, </t>
    </r>
    <r>
      <rPr>
        <b/>
        <sz val="10"/>
        <rFont val="Arial"/>
        <family val="2"/>
      </rPr>
      <t>select</t>
    </r>
    <r>
      <rPr>
        <sz val="10"/>
        <rFont val="Arial"/>
        <family val="2"/>
      </rPr>
      <t xml:space="preserve"> and </t>
    </r>
    <r>
      <rPr>
        <b/>
        <sz val="10"/>
        <rFont val="Arial"/>
        <family val="2"/>
      </rPr>
      <t>hide</t>
    </r>
    <r>
      <rPr>
        <sz val="10"/>
        <rFont val="Arial"/>
        <family val="2"/>
      </rPr>
      <t xml:space="preserve"> Input columns</t>
    </r>
    <r>
      <rPr>
        <b/>
        <sz val="10"/>
        <color rgb="FFC00000"/>
        <rFont val="Arial"/>
        <family val="2"/>
      </rPr>
      <t>*</t>
    </r>
    <r>
      <rPr>
        <sz val="10"/>
        <rFont val="Arial"/>
        <family val="2"/>
      </rPr>
      <t xml:space="preserve">, leaving one blank column between each month </t>
    </r>
  </si>
  <si>
    <r>
      <rPr>
        <b/>
        <sz val="14"/>
        <color rgb="FFC00000"/>
        <rFont val="Arial"/>
        <family val="2"/>
      </rPr>
      <t>*</t>
    </r>
    <r>
      <rPr>
        <sz val="10"/>
        <rFont val="Arial"/>
        <family val="2"/>
      </rPr>
      <t xml:space="preserve"> Columns to Hide prior to print:</t>
    </r>
  </si>
  <si>
    <t>Jul input</t>
  </si>
  <si>
    <t>Aug input</t>
  </si>
  <si>
    <t>Sep input</t>
  </si>
  <si>
    <t>*</t>
  </si>
  <si>
    <t>**</t>
  </si>
  <si>
    <t>Independence Day - Holiday</t>
  </si>
  <si>
    <t>Teacher Prep Day (non-student)</t>
  </si>
  <si>
    <t>First Student Day</t>
  </si>
  <si>
    <t>Labor Day - Holiday</t>
  </si>
  <si>
    <t>Veterans Day - Holiday</t>
  </si>
  <si>
    <t>Martin Luther King day - Holiday</t>
  </si>
  <si>
    <t>Spring Break - Vacation</t>
  </si>
  <si>
    <t>Memorial Day - Holiday</t>
  </si>
  <si>
    <t>Last Student Day</t>
  </si>
  <si>
    <t>BCOE Staff Dev Buy Back Day</t>
  </si>
  <si>
    <t>Last Staff Day</t>
  </si>
  <si>
    <t>2019-2020</t>
  </si>
  <si>
    <r>
      <t xml:space="preserve">1/2 Vacation day on </t>
    </r>
    <r>
      <rPr>
        <sz val="10"/>
        <color rgb="FFFF0000"/>
        <rFont val="Arial"/>
        <family val="2"/>
      </rPr>
      <t xml:space="preserve">12/20  &amp; 12/27 </t>
    </r>
    <r>
      <rPr>
        <sz val="10"/>
        <rFont val="Arial"/>
        <family val="2"/>
      </rPr>
      <t xml:space="preserve"> combined to make 1 full day </t>
    </r>
    <r>
      <rPr>
        <b/>
        <sz val="10"/>
        <rFont val="Arial"/>
        <family val="2"/>
      </rPr>
      <t>Vacation</t>
    </r>
  </si>
  <si>
    <r>
      <t xml:space="preserve">1/2 BCOE Holiday on </t>
    </r>
    <r>
      <rPr>
        <sz val="10"/>
        <color rgb="FFFF0000"/>
        <rFont val="Arial"/>
        <family val="2"/>
      </rPr>
      <t>12/20 &amp; 12/27</t>
    </r>
    <r>
      <rPr>
        <sz val="10"/>
        <rFont val="Arial"/>
        <family val="2"/>
      </rPr>
      <t xml:space="preserve"> combined to make 1 full day </t>
    </r>
    <r>
      <rPr>
        <b/>
        <sz val="10"/>
        <rFont val="Arial"/>
        <family val="2"/>
      </rPr>
      <t xml:space="preserve">Holiday - </t>
    </r>
    <r>
      <rPr>
        <b/>
        <sz val="10"/>
        <color rgb="FFFF0000"/>
        <rFont val="Arial"/>
        <family val="2"/>
      </rPr>
      <t>Waiting on HR to complete BCOE master calendar</t>
    </r>
  </si>
  <si>
    <t>Lincoln's B.Day - Holiday observed</t>
  </si>
  <si>
    <t>Presidents Day - Holiday observed</t>
  </si>
  <si>
    <t>Butte County Community School</t>
  </si>
  <si>
    <t>travel day</t>
  </si>
  <si>
    <t>Thanksgiving Break - Non Duty vacation</t>
  </si>
  <si>
    <t xml:space="preserve">Nov 25-29 </t>
  </si>
  <si>
    <t>Dec 20-Jan 6</t>
  </si>
  <si>
    <t xml:space="preserve">Winter Break </t>
  </si>
  <si>
    <t>Mar 16-20</t>
  </si>
  <si>
    <t>Oct 18-25</t>
  </si>
  <si>
    <t>1st grading window</t>
  </si>
  <si>
    <t>1st quarter progress reports available</t>
  </si>
  <si>
    <t>Jan 14-Jan 21</t>
  </si>
  <si>
    <t>2nd grading window</t>
  </si>
  <si>
    <t>1st semester report card available</t>
  </si>
  <si>
    <t>Mar 27-Apr 3</t>
  </si>
  <si>
    <t>3rd grading window</t>
  </si>
  <si>
    <t>3rd quarter progress reports available</t>
  </si>
  <si>
    <t>M ay 22-May 29</t>
  </si>
  <si>
    <t>4th grading window</t>
  </si>
  <si>
    <t xml:space="preserve">2nd semester report card mailed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</si>
</sst>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
    <numFmt numFmtId="165" formatCode="mmmm\ yyyy"/>
    <numFmt numFmtId="166" formatCode="[$-409]d\-mmm;@"/>
  </numFmts>
  <fonts count="39">
    <font>
      <sz val="10"/>
      <name val="Arial"/>
    </font>
    <font>
      <u/>
      <sz val="10"/>
      <color indexed="12"/>
      <name val="Tahoma"/>
      <family val="2"/>
    </font>
    <font>
      <sz val="8"/>
      <name val="Arial"/>
      <family val="2"/>
    </font>
    <font>
      <b/>
      <u/>
      <sz val="8"/>
      <color indexed="81"/>
      <name val="Tahoma"/>
      <family val="2"/>
    </font>
    <font>
      <sz val="8"/>
      <color indexed="81"/>
      <name val="Tahoma"/>
      <family val="2"/>
    </font>
    <font>
      <b/>
      <sz val="8"/>
      <color indexed="81"/>
      <name val="Tahoma"/>
      <family val="2"/>
    </font>
    <font>
      <sz val="8"/>
      <name val="Arial"/>
      <family val="2"/>
    </font>
    <font>
      <b/>
      <sz val="10"/>
      <name val="Verdana"/>
      <family val="2"/>
    </font>
    <font>
      <sz val="10"/>
      <name val="Verdana"/>
      <family val="2"/>
    </font>
    <font>
      <i/>
      <sz val="8"/>
      <name val="Arial"/>
      <family val="2"/>
    </font>
    <font>
      <sz val="9"/>
      <name val="Arial"/>
      <family val="2"/>
    </font>
    <font>
      <sz val="8"/>
      <name val="Verdana"/>
      <family val="2"/>
    </font>
    <font>
      <u/>
      <sz val="8"/>
      <color indexed="12"/>
      <name val="Arial"/>
      <family val="2"/>
    </font>
    <font>
      <sz val="10"/>
      <name val="Arial"/>
      <family val="2"/>
    </font>
    <font>
      <b/>
      <sz val="12"/>
      <color indexed="9"/>
      <name val="Arial"/>
      <family val="2"/>
    </font>
    <font>
      <b/>
      <sz val="11"/>
      <color indexed="60"/>
      <name val="Arial"/>
      <family val="2"/>
    </font>
    <font>
      <sz val="10"/>
      <name val="Arial Narrow"/>
      <family val="2"/>
    </font>
    <font>
      <b/>
      <sz val="14"/>
      <name val="Arial"/>
      <family val="2"/>
    </font>
    <font>
      <sz val="36"/>
      <color indexed="60"/>
      <name val="Arial"/>
      <family val="2"/>
    </font>
    <font>
      <b/>
      <sz val="12"/>
      <name val="Arial"/>
      <family val="2"/>
    </font>
    <font>
      <b/>
      <sz val="18"/>
      <name val="Arial"/>
      <family val="2"/>
    </font>
    <font>
      <b/>
      <sz val="16"/>
      <color indexed="9"/>
      <name val="Arial"/>
      <family val="2"/>
    </font>
    <font>
      <b/>
      <sz val="11"/>
      <name val="Arial"/>
      <family val="2"/>
    </font>
    <font>
      <sz val="10"/>
      <color indexed="9"/>
      <name val="Arial Narrow"/>
      <family val="2"/>
    </font>
    <font>
      <b/>
      <sz val="8"/>
      <color indexed="10"/>
      <name val="Tahoma"/>
      <family val="2"/>
    </font>
    <font>
      <sz val="8"/>
      <color indexed="10"/>
      <name val="Tahoma"/>
      <family val="2"/>
    </font>
    <font>
      <i/>
      <sz val="8"/>
      <color indexed="81"/>
      <name val="Tahoma"/>
      <family val="2"/>
    </font>
    <font>
      <b/>
      <sz val="10"/>
      <name val="Arial"/>
      <family val="2"/>
    </font>
    <font>
      <b/>
      <sz val="8"/>
      <name val="Arial"/>
      <family val="2"/>
    </font>
    <font>
      <sz val="10"/>
      <color theme="0"/>
      <name val="Arial"/>
      <family val="2"/>
    </font>
    <font>
      <b/>
      <sz val="8"/>
      <name val="Arial Narrow"/>
      <family val="2"/>
    </font>
    <font>
      <b/>
      <sz val="18"/>
      <color indexed="60"/>
      <name val="Arial"/>
      <family val="2"/>
    </font>
    <font>
      <b/>
      <sz val="16"/>
      <color indexed="60"/>
      <name val="Arial"/>
      <family val="2"/>
    </font>
    <font>
      <sz val="8"/>
      <name val="Bodoni MT Condensed"/>
      <family val="1"/>
    </font>
    <font>
      <b/>
      <sz val="10"/>
      <color rgb="FFC00000"/>
      <name val="Arial"/>
      <family val="2"/>
    </font>
    <font>
      <b/>
      <sz val="14"/>
      <color rgb="FFC00000"/>
      <name val="Arial"/>
      <family val="2"/>
    </font>
    <font>
      <sz val="10"/>
      <color rgb="FFFF0000"/>
      <name val="Arial"/>
      <family val="2"/>
    </font>
    <font>
      <b/>
      <sz val="10"/>
      <color rgb="FFFF0000"/>
      <name val="Arial"/>
      <family val="2"/>
    </font>
    <font>
      <sz val="10"/>
      <color theme="0" tint="-0.34998626667073579"/>
      <name val="Arial"/>
      <family val="2"/>
    </font>
  </fonts>
  <fills count="16">
    <fill>
      <patternFill patternType="none"/>
    </fill>
    <fill>
      <patternFill patternType="gray125"/>
    </fill>
    <fill>
      <patternFill patternType="solid">
        <fgColor indexed="22"/>
        <bgColor indexed="64"/>
      </patternFill>
    </fill>
    <fill>
      <patternFill patternType="solid">
        <fgColor indexed="53"/>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theme="3" tint="0.79998168889431442"/>
        <bgColor indexed="64"/>
      </patternFill>
    </fill>
    <fill>
      <patternFill patternType="solid">
        <fgColor rgb="FFFFFF99"/>
        <bgColor indexed="64"/>
      </patternFill>
    </fill>
  </fills>
  <borders count="27">
    <border>
      <left/>
      <right/>
      <top/>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style="thin">
        <color indexed="55"/>
      </right>
      <top/>
      <bottom/>
      <diagonal/>
    </border>
    <border>
      <left style="thin">
        <color indexed="55"/>
      </left>
      <right/>
      <top style="thin">
        <color indexed="55"/>
      </top>
      <bottom style="thin">
        <color indexed="55"/>
      </bottom>
      <diagonal/>
    </border>
    <border>
      <left/>
      <right/>
      <top style="thin">
        <color indexed="64"/>
      </top>
      <bottom/>
      <diagonal/>
    </border>
    <border>
      <left/>
      <right/>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55"/>
      </top>
      <bottom/>
      <diagonal/>
    </border>
    <border>
      <left/>
      <right style="thin">
        <color indexed="64"/>
      </right>
      <top/>
      <bottom style="thin">
        <color indexed="64"/>
      </bottom>
      <diagonal/>
    </border>
    <border>
      <left style="thin">
        <color indexed="55"/>
      </left>
      <right style="thin">
        <color indexed="55"/>
      </right>
      <top style="thin">
        <color indexed="55"/>
      </top>
      <bottom/>
      <diagonal/>
    </border>
    <border>
      <left style="thin">
        <color indexed="55"/>
      </left>
      <right/>
      <top/>
      <bottom style="thin">
        <color indexed="64"/>
      </bottom>
      <diagonal/>
    </border>
    <border>
      <left/>
      <right/>
      <top style="thin">
        <color indexed="55"/>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style="thin">
        <color indexed="55"/>
      </bottom>
      <diagonal/>
    </border>
  </borders>
  <cellStyleXfs count="4">
    <xf numFmtId="0" fontId="0" fillId="0" borderId="0"/>
    <xf numFmtId="0" fontId="1" fillId="0" borderId="0" applyNumberFormat="0" applyFill="0" applyBorder="0" applyAlignment="0" applyProtection="0">
      <alignment vertical="top"/>
      <protection locked="0"/>
    </xf>
    <xf numFmtId="0" fontId="13" fillId="0" borderId="0"/>
    <xf numFmtId="0" fontId="13" fillId="0" borderId="0"/>
  </cellStyleXfs>
  <cellXfs count="142">
    <xf numFmtId="0" fontId="0" fillId="0" borderId="0" xfId="0"/>
    <xf numFmtId="0" fontId="13" fillId="0" borderId="5" xfId="0" applyFont="1" applyFill="1" applyBorder="1"/>
    <xf numFmtId="0" fontId="0" fillId="0" borderId="0" xfId="0" applyAlignment="1">
      <alignment vertical="center"/>
    </xf>
    <xf numFmtId="0" fontId="2" fillId="0" borderId="0" xfId="0" applyFont="1" applyAlignment="1">
      <alignment vertical="center"/>
    </xf>
    <xf numFmtId="0" fontId="2" fillId="0" borderId="0" xfId="0" applyFont="1" applyFill="1" applyBorder="1"/>
    <xf numFmtId="164" fontId="17" fillId="0" borderId="7" xfId="0" applyNumberFormat="1" applyFont="1" applyFill="1" applyBorder="1" applyAlignment="1">
      <alignment horizontal="center" vertical="center"/>
    </xf>
    <xf numFmtId="0" fontId="16" fillId="0" borderId="8" xfId="0" applyNumberFormat="1" applyFont="1" applyFill="1" applyBorder="1" applyAlignment="1">
      <alignment horizontal="left" vertical="center"/>
    </xf>
    <xf numFmtId="0" fontId="2" fillId="0" borderId="9" xfId="0" applyFont="1" applyFill="1" applyBorder="1"/>
    <xf numFmtId="0" fontId="2" fillId="0" borderId="10" xfId="0" applyFont="1" applyFill="1" applyBorder="1"/>
    <xf numFmtId="0" fontId="2" fillId="0" borderId="11" xfId="0" applyFont="1" applyFill="1" applyBorder="1"/>
    <xf numFmtId="0" fontId="2" fillId="0" borderId="5" xfId="0" applyFont="1" applyFill="1" applyBorder="1"/>
    <xf numFmtId="0" fontId="2" fillId="0" borderId="12" xfId="0" applyFont="1" applyFill="1" applyBorder="1"/>
    <xf numFmtId="164" fontId="17" fillId="0" borderId="9" xfId="0" applyNumberFormat="1" applyFont="1" applyFill="1" applyBorder="1" applyAlignment="1">
      <alignment horizontal="center" vertical="center"/>
    </xf>
    <xf numFmtId="0" fontId="22" fillId="0" borderId="7" xfId="0" applyFont="1" applyFill="1" applyBorder="1" applyAlignment="1">
      <alignment vertical="top"/>
    </xf>
    <xf numFmtId="0" fontId="2" fillId="0" borderId="8" xfId="0" applyFont="1" applyFill="1" applyBorder="1"/>
    <xf numFmtId="0" fontId="0" fillId="0" borderId="0" xfId="0" applyProtection="1">
      <protection locked="0"/>
    </xf>
    <xf numFmtId="0" fontId="0" fillId="2" borderId="0" xfId="0" applyFill="1" applyProtection="1">
      <protection locked="0"/>
    </xf>
    <xf numFmtId="0" fontId="9" fillId="2" borderId="0" xfId="0" applyFont="1" applyFill="1" applyAlignment="1" applyProtection="1">
      <alignment horizontal="left"/>
      <protection locked="0"/>
    </xf>
    <xf numFmtId="0" fontId="19" fillId="0" borderId="0" xfId="0" applyFont="1" applyAlignment="1" applyProtection="1">
      <alignment horizontal="left"/>
      <protection locked="0"/>
    </xf>
    <xf numFmtId="0" fontId="13" fillId="0" borderId="0" xfId="0" applyFont="1" applyProtection="1">
      <protection locked="0"/>
    </xf>
    <xf numFmtId="0" fontId="13" fillId="0" borderId="0" xfId="0" applyFont="1" applyFill="1" applyBorder="1" applyProtection="1">
      <protection locked="0"/>
    </xf>
    <xf numFmtId="0" fontId="10" fillId="0" borderId="0" xfId="0" applyFont="1" applyFill="1" applyBorder="1" applyAlignment="1" applyProtection="1">
      <alignment horizontal="center"/>
      <protection locked="0"/>
    </xf>
    <xf numFmtId="0" fontId="2" fillId="12" borderId="1" xfId="0" applyFont="1" applyFill="1" applyBorder="1" applyAlignment="1" applyProtection="1">
      <alignment horizontal="center"/>
      <protection locked="0"/>
    </xf>
    <xf numFmtId="0" fontId="13" fillId="0" borderId="2" xfId="0" applyFont="1" applyFill="1" applyBorder="1" applyProtection="1">
      <protection locked="0"/>
    </xf>
    <xf numFmtId="0" fontId="2" fillId="12" borderId="21" xfId="0" applyFont="1" applyFill="1" applyBorder="1" applyAlignment="1" applyProtection="1">
      <alignment horizontal="center"/>
      <protection locked="0"/>
    </xf>
    <xf numFmtId="0" fontId="13" fillId="0" borderId="22" xfId="0" applyFont="1" applyFill="1" applyBorder="1" applyProtection="1">
      <protection locked="0"/>
    </xf>
    <xf numFmtId="0" fontId="13" fillId="0" borderId="11" xfId="0" applyFont="1" applyFill="1" applyBorder="1" applyProtection="1">
      <protection locked="0"/>
    </xf>
    <xf numFmtId="0" fontId="12" fillId="0" borderId="0" xfId="1" applyFont="1" applyFill="1" applyBorder="1" applyAlignment="1" applyProtection="1">
      <protection locked="0"/>
    </xf>
    <xf numFmtId="0" fontId="2" fillId="0" borderId="0" xfId="0" applyFont="1" applyFill="1" applyBorder="1" applyAlignment="1" applyProtection="1">
      <alignment horizontal="right"/>
      <protection locked="0"/>
    </xf>
    <xf numFmtId="0" fontId="13" fillId="0" borderId="0" xfId="0" applyFont="1" applyBorder="1" applyAlignment="1" applyProtection="1">
      <alignment horizontal="center"/>
      <protection locked="0"/>
    </xf>
    <xf numFmtId="0" fontId="27" fillId="0" borderId="0" xfId="0" applyFont="1" applyProtection="1">
      <protection locked="0"/>
    </xf>
    <xf numFmtId="0" fontId="0" fillId="2" borderId="0" xfId="0" applyFill="1" applyProtection="1"/>
    <xf numFmtId="0" fontId="2" fillId="2" borderId="5" xfId="0" applyFont="1" applyFill="1" applyBorder="1" applyAlignment="1" applyProtection="1">
      <alignment horizontal="right"/>
    </xf>
    <xf numFmtId="0" fontId="7" fillId="2" borderId="0" xfId="0" applyFont="1" applyFill="1" applyBorder="1" applyAlignment="1" applyProtection="1">
      <alignment horizontal="left"/>
    </xf>
    <xf numFmtId="0" fontId="10" fillId="2" borderId="4" xfId="0" applyFont="1" applyFill="1" applyBorder="1" applyAlignment="1" applyProtection="1">
      <alignment horizontal="center"/>
    </xf>
    <xf numFmtId="0" fontId="10" fillId="2" borderId="13" xfId="0" applyFont="1" applyFill="1" applyBorder="1" applyAlignment="1" applyProtection="1">
      <alignment horizontal="center"/>
    </xf>
    <xf numFmtId="0" fontId="10" fillId="2" borderId="14" xfId="0" applyFont="1" applyFill="1" applyBorder="1" applyAlignment="1" applyProtection="1">
      <alignment horizontal="center"/>
    </xf>
    <xf numFmtId="0" fontId="10" fillId="13" borderId="13" xfId="0" applyFont="1" applyFill="1" applyBorder="1" applyAlignment="1" applyProtection="1">
      <alignment horizontal="center"/>
    </xf>
    <xf numFmtId="0" fontId="13" fillId="8" borderId="18" xfId="0" applyFont="1" applyFill="1" applyBorder="1" applyAlignment="1" applyProtection="1">
      <alignment horizontal="center"/>
    </xf>
    <xf numFmtId="0" fontId="13" fillId="14" borderId="18" xfId="0" applyFont="1" applyFill="1" applyBorder="1" applyAlignment="1" applyProtection="1">
      <alignment horizontal="center"/>
    </xf>
    <xf numFmtId="0" fontId="13" fillId="9" borderId="18" xfId="0" applyFont="1" applyFill="1" applyBorder="1" applyAlignment="1" applyProtection="1">
      <alignment horizontal="center"/>
    </xf>
    <xf numFmtId="0" fontId="13" fillId="10" borderId="18" xfId="0" applyFont="1" applyFill="1" applyBorder="1" applyAlignment="1" applyProtection="1">
      <alignment horizontal="center"/>
    </xf>
    <xf numFmtId="0" fontId="13" fillId="4" borderId="18" xfId="0" applyFont="1" applyFill="1" applyBorder="1" applyAlignment="1" applyProtection="1">
      <alignment horizontal="center"/>
    </xf>
    <xf numFmtId="0" fontId="13" fillId="0" borderId="18" xfId="0" applyFont="1" applyBorder="1" applyAlignment="1" applyProtection="1">
      <alignment horizontal="center"/>
    </xf>
    <xf numFmtId="0" fontId="10" fillId="2" borderId="2" xfId="0" applyFont="1" applyFill="1" applyBorder="1" applyAlignment="1" applyProtection="1">
      <alignment horizontal="center"/>
    </xf>
    <xf numFmtId="0" fontId="10" fillId="2" borderId="0" xfId="0" applyFont="1" applyFill="1" applyBorder="1" applyAlignment="1" applyProtection="1">
      <alignment horizontal="center"/>
    </xf>
    <xf numFmtId="0" fontId="10" fillId="2" borderId="3" xfId="0" applyFont="1" applyFill="1" applyBorder="1" applyAlignment="1" applyProtection="1">
      <alignment horizontal="center"/>
    </xf>
    <xf numFmtId="0" fontId="13" fillId="0" borderId="0" xfId="0" applyFont="1" applyProtection="1"/>
    <xf numFmtId="0" fontId="9" fillId="2" borderId="0" xfId="0" applyFont="1" applyFill="1" applyProtection="1"/>
    <xf numFmtId="0" fontId="27" fillId="0" borderId="0" xfId="0" applyFont="1" applyProtection="1"/>
    <xf numFmtId="0" fontId="0" fillId="0" borderId="0" xfId="0" applyProtection="1"/>
    <xf numFmtId="0" fontId="0" fillId="0" borderId="0" xfId="0" applyBorder="1" applyProtection="1">
      <protection locked="0"/>
    </xf>
    <xf numFmtId="0" fontId="13" fillId="0" borderId="0" xfId="0" applyFont="1" applyBorder="1" applyProtection="1"/>
    <xf numFmtId="0" fontId="0" fillId="0" borderId="0" xfId="0" applyBorder="1" applyProtection="1"/>
    <xf numFmtId="0" fontId="27" fillId="0" borderId="0" xfId="0" applyFont="1" applyBorder="1" applyProtection="1"/>
    <xf numFmtId="0" fontId="0" fillId="2" borderId="0" xfId="0" applyFill="1" applyBorder="1" applyProtection="1">
      <protection locked="0"/>
    </xf>
    <xf numFmtId="164" fontId="13" fillId="0" borderId="1" xfId="0" applyNumberFormat="1" applyFont="1" applyBorder="1" applyAlignment="1" applyProtection="1">
      <alignment horizontal="center"/>
    </xf>
    <xf numFmtId="0" fontId="13" fillId="5" borderId="18" xfId="0" applyFont="1" applyFill="1" applyBorder="1" applyAlignment="1" applyProtection="1">
      <alignment horizontal="center"/>
    </xf>
    <xf numFmtId="164" fontId="13" fillId="7" borderId="18" xfId="0" applyNumberFormat="1" applyFont="1" applyFill="1" applyBorder="1" applyAlignment="1" applyProtection="1">
      <alignment horizontal="center"/>
    </xf>
    <xf numFmtId="0" fontId="15" fillId="15" borderId="0" xfId="0" applyFont="1" applyFill="1" applyBorder="1" applyAlignment="1" applyProtection="1">
      <alignment vertical="center"/>
      <protection locked="0"/>
    </xf>
    <xf numFmtId="0" fontId="13" fillId="0" borderId="0" xfId="3"/>
    <xf numFmtId="0" fontId="13" fillId="0" borderId="0" xfId="3" applyFill="1" applyProtection="1">
      <protection locked="0"/>
    </xf>
    <xf numFmtId="0" fontId="13" fillId="0" borderId="0" xfId="3" applyFont="1" applyProtection="1">
      <protection locked="0"/>
    </xf>
    <xf numFmtId="0" fontId="27" fillId="0" borderId="0" xfId="3" applyFont="1" applyProtection="1">
      <protection locked="0"/>
    </xf>
    <xf numFmtId="0" fontId="13" fillId="0" borderId="0" xfId="3" applyFont="1" applyProtection="1">
      <protection locked="0"/>
    </xf>
    <xf numFmtId="166" fontId="13" fillId="0" borderId="6" xfId="3" applyNumberFormat="1" applyFont="1" applyFill="1" applyBorder="1" applyAlignment="1" applyProtection="1">
      <alignment horizontal="left"/>
      <protection locked="0"/>
    </xf>
    <xf numFmtId="0" fontId="13" fillId="0" borderId="13" xfId="3" applyFont="1" applyBorder="1" applyProtection="1">
      <protection locked="0"/>
    </xf>
    <xf numFmtId="166" fontId="27" fillId="0" borderId="6" xfId="3" applyNumberFormat="1" applyFont="1" applyFill="1" applyBorder="1" applyAlignment="1" applyProtection="1">
      <alignment horizontal="left"/>
      <protection locked="0"/>
    </xf>
    <xf numFmtId="0" fontId="27" fillId="0" borderId="6" xfId="3" applyFont="1" applyFill="1" applyBorder="1" applyProtection="1">
      <protection locked="0"/>
    </xf>
    <xf numFmtId="0" fontId="13" fillId="0" borderId="6" xfId="3" applyFont="1" applyFill="1" applyBorder="1" applyProtection="1">
      <protection locked="0"/>
    </xf>
    <xf numFmtId="0" fontId="13" fillId="0" borderId="13" xfId="3" applyFont="1" applyFill="1" applyBorder="1" applyProtection="1">
      <protection locked="0"/>
    </xf>
    <xf numFmtId="0" fontId="13" fillId="0" borderId="13" xfId="3" applyFont="1" applyFill="1" applyBorder="1" applyProtection="1">
      <protection locked="0"/>
    </xf>
    <xf numFmtId="0" fontId="27" fillId="0" borderId="13" xfId="3" applyFont="1" applyBorder="1" applyProtection="1">
      <protection locked="0"/>
    </xf>
    <xf numFmtId="166" fontId="27" fillId="0" borderId="0" xfId="0" applyNumberFormat="1" applyFont="1" applyFill="1" applyBorder="1" applyAlignment="1" applyProtection="1">
      <alignment horizontal="left"/>
      <protection locked="0"/>
    </xf>
    <xf numFmtId="0" fontId="28" fillId="0" borderId="0" xfId="0" applyFont="1" applyFill="1" applyAlignment="1" applyProtection="1">
      <alignment horizontal="right"/>
      <protection locked="0"/>
    </xf>
    <xf numFmtId="0" fontId="29" fillId="0" borderId="0" xfId="0" applyFont="1" applyFill="1" applyAlignment="1" applyProtection="1">
      <alignment horizontal="center"/>
      <protection locked="0"/>
    </xf>
    <xf numFmtId="0" fontId="31" fillId="0" borderId="0" xfId="0" applyFont="1" applyFill="1" applyBorder="1" applyAlignment="1" applyProtection="1">
      <alignment horizontal="center"/>
      <protection locked="0"/>
    </xf>
    <xf numFmtId="0" fontId="13" fillId="14" borderId="0" xfId="0" applyFont="1" applyFill="1" applyAlignment="1" applyProtection="1">
      <alignment horizontal="center"/>
    </xf>
    <xf numFmtId="0" fontId="0" fillId="14" borderId="0" xfId="0" applyFill="1" applyAlignment="1" applyProtection="1">
      <alignment horizontal="center"/>
    </xf>
    <xf numFmtId="0" fontId="28" fillId="11" borderId="0" xfId="0" applyFont="1" applyFill="1" applyAlignment="1" applyProtection="1">
      <alignment horizontal="right"/>
    </xf>
    <xf numFmtId="0" fontId="13" fillId="4" borderId="0" xfId="0" applyFont="1" applyFill="1" applyAlignment="1" applyProtection="1">
      <alignment horizontal="center"/>
    </xf>
    <xf numFmtId="0" fontId="0" fillId="4" borderId="0" xfId="0" applyFill="1" applyAlignment="1" applyProtection="1">
      <alignment horizontal="center"/>
    </xf>
    <xf numFmtId="0" fontId="30" fillId="11" borderId="0" xfId="0" applyFont="1" applyFill="1" applyAlignment="1" applyProtection="1">
      <alignment horizontal="right"/>
    </xf>
    <xf numFmtId="0" fontId="13" fillId="9" borderId="0" xfId="0" applyFont="1" applyFill="1" applyAlignment="1" applyProtection="1">
      <alignment horizontal="center"/>
    </xf>
    <xf numFmtId="0" fontId="0" fillId="9" borderId="0" xfId="0" applyFill="1" applyAlignment="1" applyProtection="1">
      <alignment horizontal="center"/>
    </xf>
    <xf numFmtId="0" fontId="27" fillId="7" borderId="0" xfId="0" applyFont="1" applyFill="1" applyAlignment="1" applyProtection="1">
      <alignment horizontal="center"/>
    </xf>
    <xf numFmtId="0" fontId="13" fillId="8" borderId="0" xfId="0" applyFont="1" applyFill="1" applyAlignment="1" applyProtection="1">
      <alignment horizontal="center"/>
    </xf>
    <xf numFmtId="0" fontId="0" fillId="8" borderId="0" xfId="0" applyFill="1" applyAlignment="1" applyProtection="1">
      <alignment horizontal="center"/>
    </xf>
    <xf numFmtId="0" fontId="29" fillId="6" borderId="0" xfId="0" applyFont="1" applyFill="1" applyAlignment="1" applyProtection="1">
      <alignment horizontal="center"/>
    </xf>
    <xf numFmtId="0" fontId="21" fillId="3" borderId="11" xfId="0" applyFont="1" applyFill="1" applyBorder="1" applyAlignment="1" applyProtection="1">
      <alignment horizontal="left" vertical="center"/>
    </xf>
    <xf numFmtId="165" fontId="14" fillId="3" borderId="4" xfId="0" applyNumberFormat="1" applyFont="1" applyFill="1" applyBorder="1" applyAlignment="1" applyProtection="1">
      <alignment horizontal="center" vertical="center"/>
    </xf>
    <xf numFmtId="165" fontId="14" fillId="3" borderId="13" xfId="0" applyNumberFormat="1" applyFont="1" applyFill="1" applyBorder="1" applyAlignment="1" applyProtection="1">
      <alignment horizontal="center" vertical="center"/>
    </xf>
    <xf numFmtId="165" fontId="14" fillId="3" borderId="14" xfId="0" applyNumberFormat="1" applyFont="1" applyFill="1" applyBorder="1" applyAlignment="1" applyProtection="1">
      <alignment horizontal="center" vertical="center"/>
    </xf>
    <xf numFmtId="0" fontId="8" fillId="0" borderId="15" xfId="0" applyFont="1" applyFill="1" applyBorder="1" applyAlignment="1" applyProtection="1">
      <alignment horizontal="center"/>
      <protection locked="0"/>
    </xf>
    <xf numFmtId="0" fontId="8" fillId="0" borderId="16" xfId="0" applyFont="1" applyFill="1" applyBorder="1" applyAlignment="1" applyProtection="1">
      <alignment horizontal="center"/>
      <protection locked="0"/>
    </xf>
    <xf numFmtId="0" fontId="8" fillId="0" borderId="17" xfId="0" applyFont="1" applyFill="1" applyBorder="1" applyAlignment="1" applyProtection="1">
      <alignment horizontal="center"/>
      <protection locked="0"/>
    </xf>
    <xf numFmtId="0" fontId="11" fillId="2" borderId="0" xfId="0" applyFont="1" applyFill="1" applyAlignment="1" applyProtection="1">
      <alignment horizontal="center"/>
    </xf>
    <xf numFmtId="0" fontId="8" fillId="0" borderId="18" xfId="0" applyFont="1" applyFill="1" applyBorder="1" applyAlignment="1" applyProtection="1">
      <alignment horizontal="center"/>
      <protection locked="0"/>
    </xf>
    <xf numFmtId="0" fontId="9" fillId="2" borderId="9" xfId="0" applyFont="1" applyFill="1" applyBorder="1" applyAlignment="1" applyProtection="1">
      <alignment horizontal="left"/>
      <protection locked="0"/>
    </xf>
    <xf numFmtId="0" fontId="9" fillId="2" borderId="0" xfId="0" applyFont="1" applyFill="1" applyAlignment="1" applyProtection="1">
      <alignment horizontal="left"/>
      <protection locked="0"/>
    </xf>
    <xf numFmtId="0" fontId="19" fillId="0" borderId="0" xfId="0" applyFont="1" applyAlignment="1" applyProtection="1">
      <alignment horizontal="left"/>
    </xf>
    <xf numFmtId="0" fontId="32" fillId="0" borderId="0" xfId="0" applyFont="1" applyFill="1" applyBorder="1" applyAlignment="1" applyProtection="1">
      <alignment horizontal="center"/>
    </xf>
    <xf numFmtId="0" fontId="12" fillId="2" borderId="5" xfId="1" applyFont="1" applyFill="1" applyBorder="1" applyAlignment="1" applyProtection="1">
      <alignment horizontal="left"/>
    </xf>
    <xf numFmtId="0" fontId="7" fillId="2" borderId="0" xfId="0" applyFont="1" applyFill="1" applyAlignment="1" applyProtection="1">
      <alignment horizontal="center"/>
    </xf>
    <xf numFmtId="0" fontId="7" fillId="2" borderId="11" xfId="0" applyFont="1" applyFill="1" applyBorder="1" applyAlignment="1" applyProtection="1">
      <alignment horizontal="center"/>
    </xf>
    <xf numFmtId="0" fontId="7" fillId="2" borderId="0" xfId="0" applyFont="1" applyFill="1" applyBorder="1" applyAlignment="1" applyProtection="1">
      <alignment horizontal="left"/>
    </xf>
    <xf numFmtId="0" fontId="2" fillId="0" borderId="19" xfId="0" applyFont="1" applyFill="1" applyBorder="1" applyAlignment="1" applyProtection="1">
      <alignment horizontal="right"/>
      <protection locked="0"/>
    </xf>
    <xf numFmtId="0" fontId="13" fillId="5" borderId="0" xfId="0" applyFont="1" applyFill="1" applyAlignment="1" applyProtection="1">
      <alignment horizontal="center"/>
    </xf>
    <xf numFmtId="0" fontId="0" fillId="5" borderId="0" xfId="0" applyFill="1" applyAlignment="1" applyProtection="1">
      <alignment horizontal="center"/>
    </xf>
    <xf numFmtId="0" fontId="33" fillId="0" borderId="0" xfId="0" applyFont="1" applyAlignment="1" applyProtection="1">
      <alignment horizontal="right"/>
    </xf>
    <xf numFmtId="0" fontId="12" fillId="0" borderId="11" xfId="1" applyFont="1" applyFill="1" applyBorder="1" applyAlignment="1" applyProtection="1">
      <alignment horizontal="right"/>
    </xf>
    <xf numFmtId="0" fontId="12" fillId="0" borderId="20" xfId="1" applyFont="1" applyFill="1" applyBorder="1" applyAlignment="1" applyProtection="1">
      <alignment horizontal="right"/>
    </xf>
    <xf numFmtId="0" fontId="2" fillId="0" borderId="0" xfId="0" applyFont="1" applyFill="1" applyBorder="1" applyAlignment="1">
      <alignment horizontal="right"/>
    </xf>
    <xf numFmtId="0" fontId="2" fillId="0" borderId="10" xfId="0" applyFont="1" applyFill="1" applyBorder="1" applyAlignment="1">
      <alignment horizontal="right"/>
    </xf>
    <xf numFmtId="165" fontId="18" fillId="0" borderId="0" xfId="0" applyNumberFormat="1" applyFont="1" applyFill="1" applyBorder="1" applyAlignment="1">
      <alignment horizontal="right" vertical="top"/>
    </xf>
    <xf numFmtId="0" fontId="20" fillId="0" borderId="0" xfId="0" applyFont="1" applyBorder="1" applyAlignment="1">
      <alignment horizontal="left" vertical="top" wrapText="1"/>
    </xf>
    <xf numFmtId="0" fontId="16" fillId="0" borderId="9"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2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23" fillId="0" borderId="12" xfId="0" applyNumberFormat="1" applyFont="1" applyFill="1" applyBorder="1" applyAlignment="1">
      <alignment horizontal="center" vertical="center"/>
    </xf>
    <xf numFmtId="0" fontId="23" fillId="0" borderId="20" xfId="0" applyNumberFormat="1" applyFont="1" applyFill="1" applyBorder="1" applyAlignment="1">
      <alignment horizontal="center" vertical="center"/>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5" xfId="0" applyFont="1" applyFill="1" applyBorder="1" applyAlignment="1">
      <alignment horizontal="center" vertical="center"/>
    </xf>
    <xf numFmtId="165" fontId="18" fillId="0" borderId="11" xfId="0" applyNumberFormat="1" applyFont="1" applyFill="1" applyBorder="1" applyAlignment="1">
      <alignment horizontal="right" vertical="top"/>
    </xf>
    <xf numFmtId="0" fontId="20" fillId="0" borderId="11" xfId="0" applyFont="1" applyBorder="1" applyAlignment="1">
      <alignment horizontal="left" vertical="top" wrapText="1"/>
    </xf>
    <xf numFmtId="165" fontId="18" fillId="0" borderId="11" xfId="0" applyNumberFormat="1" applyFont="1" applyFill="1" applyBorder="1" applyAlignment="1">
      <alignment vertical="top"/>
    </xf>
    <xf numFmtId="0" fontId="38" fillId="0" borderId="0" xfId="0" applyFont="1" applyBorder="1" applyProtection="1">
      <protection locked="0"/>
    </xf>
    <xf numFmtId="0" fontId="38" fillId="0" borderId="24" xfId="0" applyFont="1" applyBorder="1" applyProtection="1">
      <protection locked="0"/>
    </xf>
    <xf numFmtId="0" fontId="38" fillId="0" borderId="26" xfId="0" applyFont="1" applyBorder="1" applyProtection="1">
      <protection locked="0"/>
    </xf>
    <xf numFmtId="0" fontId="38" fillId="0" borderId="23" xfId="3" applyFont="1" applyFill="1" applyBorder="1" applyProtection="1">
      <protection locked="0"/>
    </xf>
    <xf numFmtId="166" fontId="38" fillId="0" borderId="25" xfId="3" applyNumberFormat="1" applyFont="1" applyFill="1" applyBorder="1" applyAlignment="1" applyProtection="1">
      <alignment horizontal="left"/>
      <protection locked="0"/>
    </xf>
    <xf numFmtId="166" fontId="13" fillId="0" borderId="26" xfId="3" applyNumberFormat="1" applyFont="1" applyFill="1" applyBorder="1" applyAlignment="1" applyProtection="1">
      <alignment horizontal="left"/>
      <protection locked="0"/>
    </xf>
    <xf numFmtId="0" fontId="0" fillId="0" borderId="23" xfId="0" applyBorder="1" applyProtection="1">
      <protection locked="0"/>
    </xf>
    <xf numFmtId="16" fontId="0" fillId="0" borderId="25" xfId="0" applyNumberFormat="1" applyBorder="1" applyAlignment="1" applyProtection="1">
      <alignment horizontal="left"/>
      <protection locked="0"/>
    </xf>
    <xf numFmtId="0" fontId="0" fillId="0" borderId="25" xfId="0" applyBorder="1" applyProtection="1">
      <protection locked="0"/>
    </xf>
    <xf numFmtId="16" fontId="0" fillId="0" borderId="23" xfId="0" applyNumberFormat="1" applyBorder="1" applyProtection="1">
      <protection locked="0"/>
    </xf>
    <xf numFmtId="166" fontId="13" fillId="0" borderId="23" xfId="3" applyNumberFormat="1" applyFont="1" applyFill="1" applyBorder="1" applyAlignment="1" applyProtection="1">
      <alignment horizontal="left"/>
      <protection locked="0"/>
    </xf>
    <xf numFmtId="0" fontId="13" fillId="0" borderId="23" xfId="3" applyFont="1" applyFill="1" applyBorder="1" applyProtection="1">
      <protection locked="0"/>
    </xf>
    <xf numFmtId="0" fontId="13" fillId="0" borderId="25" xfId="0" applyFont="1" applyBorder="1" applyProtection="1">
      <protection locked="0"/>
    </xf>
  </cellXfs>
  <cellStyles count="4">
    <cellStyle name="Hyperlink" xfId="1" builtinId="8"/>
    <cellStyle name="Normal" xfId="0" builtinId="0"/>
    <cellStyle name="Normal 2" xfId="3"/>
    <cellStyle name="Normal 3" xfId="2"/>
  </cellStyles>
  <dxfs count="2142">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
      <fill>
        <patternFill>
          <bgColor theme="9" tint="0.7999816888943144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2" tint="-0.24994659260841701"/>
        </patternFill>
      </fill>
    </dxf>
    <dxf>
      <fill>
        <patternFill>
          <bgColor theme="7"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43</xdr:col>
      <xdr:colOff>1085850</xdr:colOff>
      <xdr:row>0</xdr:row>
      <xdr:rowOff>19050</xdr:rowOff>
    </xdr:from>
    <xdr:to>
      <xdr:col>44</xdr:col>
      <xdr:colOff>496640</xdr:colOff>
      <xdr:row>0</xdr:row>
      <xdr:rowOff>285750</xdr:rowOff>
    </xdr:to>
    <xdr:pic>
      <xdr:nvPicPr>
        <xdr:cNvPr id="1025" name="Picture 1" descr="vertex42_logo_40px">
          <a:hlinkClick xmlns:r="http://schemas.openxmlformats.org/officeDocument/2006/relationships" r:id="rId1"/>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6648450" y="19050"/>
          <a:ext cx="1190625" cy="266700"/>
        </a:xfrm>
        <a:prstGeom prst="rect">
          <a:avLst/>
        </a:prstGeom>
        <a:noFill/>
        <a:ln w="9525">
          <a:solidFill>
            <a:srgbClr val="EAEAEA"/>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calendars/perpetual-calenda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vertex42.com/calendars/" TargetMode="External"/><Relationship Id="rId1" Type="http://schemas.openxmlformats.org/officeDocument/2006/relationships/hyperlink" Target="http://www.vertex42.com/calendars/"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vertex42.com/calendars/" TargetMode="External"/><Relationship Id="rId1" Type="http://schemas.openxmlformats.org/officeDocument/2006/relationships/hyperlink" Target="http://www.vertex42.com/calendars/"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vertex42.com/calendars/" TargetMode="External"/><Relationship Id="rId1" Type="http://schemas.openxmlformats.org/officeDocument/2006/relationships/hyperlink" Target="http://www.vertex42.com/calendars/"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vertex42.com/calendars/" TargetMode="External"/><Relationship Id="rId1" Type="http://schemas.openxmlformats.org/officeDocument/2006/relationships/hyperlink" Target="http://www.vertex42.com/calendar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vertex42.com/calendars/" TargetMode="External"/><Relationship Id="rId1" Type="http://schemas.openxmlformats.org/officeDocument/2006/relationships/hyperlink" Target="http://www.vertex42.com/calendar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vertex42.com/calendars/" TargetMode="External"/><Relationship Id="rId1" Type="http://schemas.openxmlformats.org/officeDocument/2006/relationships/hyperlink" Target="http://www.vertex42.com/calendar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vertex42.com/calendars/" TargetMode="External"/><Relationship Id="rId1" Type="http://schemas.openxmlformats.org/officeDocument/2006/relationships/hyperlink" Target="http://www.vertex42.com/calendars/"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vertex42.com/calendars/" TargetMode="External"/><Relationship Id="rId1" Type="http://schemas.openxmlformats.org/officeDocument/2006/relationships/hyperlink" Target="http://www.vertex42.com/calendar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vertex42.com/calendars/" TargetMode="External"/><Relationship Id="rId1" Type="http://schemas.openxmlformats.org/officeDocument/2006/relationships/hyperlink" Target="http://www.vertex42.com/calendar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vertex42.com/calendars/" TargetMode="External"/><Relationship Id="rId1" Type="http://schemas.openxmlformats.org/officeDocument/2006/relationships/hyperlink" Target="http://www.vertex42.com/calendars/"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vertex42.com/calendars/" TargetMode="External"/><Relationship Id="rId1" Type="http://schemas.openxmlformats.org/officeDocument/2006/relationships/hyperlink" Target="http://www.vertex42.com/calendars/"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vertex42.com/calendars/" TargetMode="External"/><Relationship Id="rId1" Type="http://schemas.openxmlformats.org/officeDocument/2006/relationships/hyperlink" Target="http://www.vertex42.com/calendar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71"/>
  <sheetViews>
    <sheetView showGridLines="0" tabSelected="1" topLeftCell="B10" zoomScaleNormal="100" workbookViewId="0">
      <selection activeCell="AR40" sqref="AR40"/>
    </sheetView>
  </sheetViews>
  <sheetFormatPr defaultColWidth="9.140625" defaultRowHeight="12.75"/>
  <cols>
    <col min="1" max="1" width="3.140625" style="15" hidden="1" customWidth="1"/>
    <col min="2" max="4" width="3.140625" style="15" customWidth="1"/>
    <col min="5" max="5" width="3.85546875" style="15" customWidth="1"/>
    <col min="6" max="6" width="4.7109375" style="15" customWidth="1"/>
    <col min="7" max="13" width="3.140625" style="15" hidden="1" customWidth="1"/>
    <col min="14" max="14" width="0.85546875" style="15" customWidth="1"/>
    <col min="15" max="15" width="3.140625" style="15" hidden="1" customWidth="1"/>
    <col min="16" max="20" width="4.140625" style="15" customWidth="1"/>
    <col min="21" max="27" width="3.140625" style="15" hidden="1" customWidth="1"/>
    <col min="28" max="28" width="1.85546875" style="15" customWidth="1"/>
    <col min="29" max="29" width="3.140625" style="15" hidden="1" customWidth="1"/>
    <col min="30" max="33" width="3.7109375" style="15" customWidth="1"/>
    <col min="34" max="34" width="5.28515625" style="15" customWidth="1"/>
    <col min="35" max="41" width="3.140625" style="15" hidden="1" customWidth="1"/>
    <col min="42" max="42" width="1.140625" style="15" customWidth="1"/>
    <col min="43" max="43" width="17.140625" style="15" customWidth="1"/>
    <col min="44" max="44" width="26.7109375" style="15" customWidth="1"/>
    <col min="45" max="16384" width="9.140625" style="15"/>
  </cols>
  <sheetData>
    <row r="1" spans="1:44" ht="23.25" customHeight="1">
      <c r="A1" s="89" t="s">
        <v>10</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row>
    <row r="2" spans="1:44">
      <c r="A2" s="102" t="s">
        <v>13</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31"/>
      <c r="AD2" s="31"/>
      <c r="AE2" s="31"/>
      <c r="AF2" s="31"/>
      <c r="AG2" s="31"/>
      <c r="AH2" s="31"/>
      <c r="AI2" s="31"/>
      <c r="AJ2" s="31"/>
      <c r="AK2" s="31"/>
      <c r="AL2" s="31"/>
      <c r="AM2" s="31"/>
      <c r="AN2" s="31"/>
      <c r="AO2" s="31"/>
      <c r="AP2" s="31"/>
      <c r="AQ2" s="31"/>
      <c r="AR2" s="32" t="s">
        <v>14</v>
      </c>
    </row>
    <row r="3" spans="1:44">
      <c r="A3" s="103" t="s">
        <v>0</v>
      </c>
      <c r="B3" s="103"/>
      <c r="C3" s="103"/>
      <c r="D3" s="31"/>
      <c r="E3" s="104" t="s">
        <v>3</v>
      </c>
      <c r="F3" s="104"/>
      <c r="G3" s="104"/>
      <c r="H3" s="31"/>
      <c r="I3" s="31"/>
      <c r="J3" s="31"/>
      <c r="K3" s="31"/>
      <c r="L3" s="31"/>
      <c r="M3" s="31"/>
      <c r="N3" s="31"/>
      <c r="O3" s="96" t="s">
        <v>1</v>
      </c>
      <c r="P3" s="96"/>
      <c r="Q3" s="96"/>
      <c r="R3" s="31"/>
      <c r="S3" s="31"/>
      <c r="T3" s="31"/>
      <c r="U3" s="31"/>
      <c r="V3" s="31"/>
      <c r="W3" s="31"/>
      <c r="X3" s="31"/>
      <c r="Y3" s="31"/>
      <c r="Z3" s="31"/>
      <c r="AA3" s="31"/>
      <c r="AB3" s="31"/>
      <c r="AC3" s="105"/>
      <c r="AD3" s="105"/>
      <c r="AE3" s="105"/>
      <c r="AF3" s="105"/>
      <c r="AG3" s="105"/>
      <c r="AH3" s="105"/>
      <c r="AI3" s="105"/>
      <c r="AJ3" s="33"/>
      <c r="AK3" s="33"/>
      <c r="AL3" s="33"/>
      <c r="AM3" s="33"/>
      <c r="AN3" s="33"/>
      <c r="AO3" s="33"/>
      <c r="AP3" s="31"/>
      <c r="AQ3" s="31"/>
      <c r="AR3" s="31"/>
    </row>
    <row r="4" spans="1:44">
      <c r="A4" s="93">
        <v>2019</v>
      </c>
      <c r="B4" s="94"/>
      <c r="C4" s="95"/>
      <c r="D4" s="16"/>
      <c r="E4" s="93">
        <v>7</v>
      </c>
      <c r="F4" s="94"/>
      <c r="G4" s="95"/>
      <c r="H4" s="16"/>
      <c r="I4" s="16"/>
      <c r="J4" s="16"/>
      <c r="K4" s="16"/>
      <c r="L4" s="16"/>
      <c r="M4" s="16"/>
      <c r="N4" s="16"/>
      <c r="O4" s="97">
        <v>1</v>
      </c>
      <c r="P4" s="97"/>
      <c r="Q4" s="97"/>
      <c r="R4" s="98" t="s">
        <v>9</v>
      </c>
      <c r="S4" s="99"/>
      <c r="T4" s="99"/>
      <c r="U4" s="99"/>
      <c r="V4" s="17"/>
      <c r="W4" s="17"/>
      <c r="X4" s="17"/>
      <c r="Y4" s="17"/>
      <c r="Z4" s="17"/>
      <c r="AA4" s="17"/>
      <c r="AB4" s="16"/>
      <c r="AC4" s="55"/>
      <c r="AD4" s="55"/>
      <c r="AE4" s="55"/>
      <c r="AF4" s="55"/>
      <c r="AG4" s="55"/>
      <c r="AH4" s="55"/>
      <c r="AI4" s="55"/>
      <c r="AJ4" s="16"/>
      <c r="AK4" s="16"/>
      <c r="AL4" s="16"/>
      <c r="AM4" s="16"/>
      <c r="AN4" s="16"/>
      <c r="AO4" s="16"/>
      <c r="AP4" s="16"/>
      <c r="AQ4" s="16"/>
      <c r="AR4" s="16"/>
    </row>
    <row r="5" spans="1:44">
      <c r="A5" s="48" t="s">
        <v>45</v>
      </c>
      <c r="B5" s="31"/>
      <c r="C5" s="31"/>
      <c r="D5" s="31"/>
      <c r="E5" s="31"/>
      <c r="F5" s="31"/>
      <c r="G5" s="31"/>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row>
    <row r="6" spans="1:44" ht="15.75">
      <c r="A6" s="100" t="str">
        <f>IF(AC4="","",AC4)</f>
        <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8"/>
      <c r="AK6" s="18"/>
      <c r="AL6" s="18"/>
      <c r="AM6" s="18"/>
      <c r="AN6" s="18"/>
      <c r="AO6" s="18"/>
    </row>
    <row r="7" spans="1:44" ht="21.75" customHeight="1">
      <c r="A7" s="101" t="s">
        <v>68</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row>
    <row r="8" spans="1:44" ht="23.25" customHeight="1">
      <c r="A8" s="76" t="s">
        <v>73</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row>
    <row r="9" spans="1:44">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20"/>
      <c r="AR9" s="20"/>
    </row>
    <row r="10" spans="1:44" ht="15.75">
      <c r="A10" s="90">
        <f>DATE($A$4,$E$4,1)</f>
        <v>43647</v>
      </c>
      <c r="B10" s="91"/>
      <c r="C10" s="91"/>
      <c r="D10" s="91"/>
      <c r="E10" s="91"/>
      <c r="F10" s="91"/>
      <c r="G10" s="92"/>
      <c r="H10" s="47" t="s">
        <v>52</v>
      </c>
      <c r="I10" s="47"/>
      <c r="J10" s="47"/>
      <c r="K10" s="19"/>
      <c r="L10" s="19"/>
      <c r="M10" s="19"/>
      <c r="N10" s="19"/>
      <c r="O10" s="90">
        <f>DATE(YEAR(A10),MONTH(A10)+1,1)</f>
        <v>43678</v>
      </c>
      <c r="P10" s="91"/>
      <c r="Q10" s="91"/>
      <c r="R10" s="91"/>
      <c r="S10" s="91"/>
      <c r="T10" s="91"/>
      <c r="U10" s="92"/>
      <c r="V10" s="47" t="s">
        <v>53</v>
      </c>
      <c r="W10" s="47"/>
      <c r="X10" s="47"/>
      <c r="Y10" s="47"/>
      <c r="Z10" s="19"/>
      <c r="AA10" s="19"/>
      <c r="AB10" s="19"/>
      <c r="AC10" s="90">
        <f>DATE(YEAR(O10),MONTH(O10)+1,1)</f>
        <v>43709</v>
      </c>
      <c r="AD10" s="91"/>
      <c r="AE10" s="91"/>
      <c r="AF10" s="91"/>
      <c r="AG10" s="91"/>
      <c r="AH10" s="91"/>
      <c r="AI10" s="92"/>
      <c r="AJ10" s="47" t="s">
        <v>54</v>
      </c>
      <c r="AK10" s="47"/>
      <c r="AL10" s="47"/>
      <c r="AM10" s="19"/>
      <c r="AN10" s="19"/>
      <c r="AO10" s="19"/>
      <c r="AP10" s="19"/>
      <c r="AQ10" s="59" t="s">
        <v>4</v>
      </c>
      <c r="AR10" s="59" t="s">
        <v>12</v>
      </c>
    </row>
    <row r="11" spans="1:44">
      <c r="A11" s="34" t="str">
        <f>INDEX({"Su";"M";"Tu";"W";"Th";"F";"Sa"},1+MOD($O$4+1-2,7))</f>
        <v>Su</v>
      </c>
      <c r="B11" s="35" t="str">
        <f>INDEX({"Su";"M";"Tu";"W";"Th";"F";"Sa"},1+MOD($O$4+2-2,7))</f>
        <v>M</v>
      </c>
      <c r="C11" s="35" t="str">
        <f>INDEX({"Su";"M";"Tu";"W";"Th";"F";"Sa"},1+MOD($O$4+3-2,7))</f>
        <v>Tu</v>
      </c>
      <c r="D11" s="35" t="str">
        <f>INDEX({"Su";"M";"Tu";"W";"Th";"F";"Sa"},1+MOD($O$4+4-2,7))</f>
        <v>W</v>
      </c>
      <c r="E11" s="35" t="str">
        <f>INDEX({"Su";"M";"Tu";"W";"Th";"F";"Sa"},1+MOD($O$4+5-2,7))</f>
        <v>Th</v>
      </c>
      <c r="F11" s="35" t="str">
        <f>INDEX({"Su";"M";"Tu";"W";"Th";"F";"Sa"},1+MOD($O$4+6-2,7))</f>
        <v>F</v>
      </c>
      <c r="G11" s="36" t="str">
        <f>INDEX({"Su";"M";"Tu";"W";"Th";"F";"Sa"},1+MOD($O$4+7-2,7))</f>
        <v>Sa</v>
      </c>
      <c r="H11" s="37" t="str">
        <f>INDEX({"Su";"M";"Tu";"W";"Th";"F";"Sa"},1+MOD($O$4+2-2,7))</f>
        <v>M</v>
      </c>
      <c r="I11" s="37" t="str">
        <f>INDEX({"Su";"M";"Tu";"W";"Th";"F";"Sa"},1+MOD($O$4+3-2,7))</f>
        <v>Tu</v>
      </c>
      <c r="J11" s="37" t="str">
        <f>INDEX({"Su";"M";"Tu";"W";"Th";"F";"Sa"},1+MOD($O$4+4-2,7))</f>
        <v>W</v>
      </c>
      <c r="K11" s="37" t="str">
        <f>INDEX({"Su";"M";"Tu";"W";"Th";"F";"Sa"},1+MOD($O$4+5-2,7))</f>
        <v>Th</v>
      </c>
      <c r="L11" s="37" t="str">
        <f>INDEX({"Su";"M";"Tu";"W";"Th";"F";"Sa"},1+MOD($O$4+6-2,7))</f>
        <v>F</v>
      </c>
      <c r="M11" s="21"/>
      <c r="N11" s="19"/>
      <c r="O11" s="44" t="str">
        <f>$A$11</f>
        <v>Su</v>
      </c>
      <c r="P11" s="45" t="str">
        <f>$B$11</f>
        <v>M</v>
      </c>
      <c r="Q11" s="45" t="str">
        <f>$C$11</f>
        <v>Tu</v>
      </c>
      <c r="R11" s="45" t="str">
        <f>$D$11</f>
        <v>W</v>
      </c>
      <c r="S11" s="45" t="str">
        <f>$E$11</f>
        <v>Th</v>
      </c>
      <c r="T11" s="45" t="str">
        <f>$F$11</f>
        <v>F</v>
      </c>
      <c r="U11" s="46" t="str">
        <f>$G$11</f>
        <v>Sa</v>
      </c>
      <c r="V11" s="37" t="str">
        <f>INDEX({"Su";"M";"Tu";"W";"Th";"F";"Sa"},1+MOD($O$4+2-2,7))</f>
        <v>M</v>
      </c>
      <c r="W11" s="37" t="str">
        <f>INDEX({"Su";"M";"Tu";"W";"Th";"F";"Sa"},1+MOD($O$4+3-2,7))</f>
        <v>Tu</v>
      </c>
      <c r="X11" s="37" t="str">
        <f>INDEX({"Su";"M";"Tu";"W";"Th";"F";"Sa"},1+MOD($O$4+4-2,7))</f>
        <v>W</v>
      </c>
      <c r="Y11" s="37" t="str">
        <f>INDEX({"Su";"M";"Tu";"W";"Th";"F";"Sa"},1+MOD($O$4+5-2,7))</f>
        <v>Th</v>
      </c>
      <c r="Z11" s="37" t="str">
        <f>INDEX({"Su";"M";"Tu";"W";"Th";"F";"Sa"},1+MOD($O$4+6-2,7))</f>
        <v>F</v>
      </c>
      <c r="AA11" s="21"/>
      <c r="AB11" s="19"/>
      <c r="AC11" s="44" t="str">
        <f>$A$11</f>
        <v>Su</v>
      </c>
      <c r="AD11" s="45" t="str">
        <f>$B$11</f>
        <v>M</v>
      </c>
      <c r="AE11" s="45" t="str">
        <f>$C$11</f>
        <v>Tu</v>
      </c>
      <c r="AF11" s="45" t="str">
        <f>$D$11</f>
        <v>W</v>
      </c>
      <c r="AG11" s="45" t="str">
        <f>$E$11</f>
        <v>Th</v>
      </c>
      <c r="AH11" s="45" t="str">
        <f>$F$11</f>
        <v>F</v>
      </c>
      <c r="AI11" s="46" t="str">
        <f>$G$11</f>
        <v>Sa</v>
      </c>
      <c r="AJ11" s="37" t="str">
        <f>INDEX({"Su";"M";"Tu";"W";"Th";"F";"Sa"},1+MOD($O$4+2-2,7))</f>
        <v>M</v>
      </c>
      <c r="AK11" s="37" t="str">
        <f>INDEX({"Su";"M";"Tu";"W";"Th";"F";"Sa"},1+MOD($O$4+3-2,7))</f>
        <v>Tu</v>
      </c>
      <c r="AL11" s="37" t="str">
        <f>INDEX({"Su";"M";"Tu";"W";"Th";"F";"Sa"},1+MOD($O$4+4-2,7))</f>
        <v>W</v>
      </c>
      <c r="AM11" s="37" t="str">
        <f>INDEX({"Su";"M";"Tu";"W";"Th";"F";"Sa"},1+MOD($O$4+5-2,7))</f>
        <v>Th</v>
      </c>
      <c r="AN11" s="37" t="str">
        <f>INDEX({"Su";"M";"Tu";"W";"Th";"F";"Sa"},1+MOD($O$4+6-2,7))</f>
        <v>F</v>
      </c>
      <c r="AO11" s="21"/>
      <c r="AP11" s="19"/>
      <c r="AQ11" s="65">
        <v>43650</v>
      </c>
      <c r="AR11" s="69" t="s">
        <v>57</v>
      </c>
    </row>
    <row r="12" spans="1:44">
      <c r="A12" s="56" t="str">
        <f t="shared" ref="A12:G16" si="0">IF(MONTH($A$10)&lt;&gt;MONTH($A$10-(WEEKDAY($A$10,1)-($O$4-1))-IF((WEEKDAY($A$10,1)-($O$4-1))&lt;=0,7,0)+(ROW(A12)-ROW($A$12))*7+(COLUMN(A12)-COLUMN($A$12)+1)),"",$A$10-(WEEKDAY($A$10,1)-($O$4-1))-IF((WEEKDAY($A$10,1)-($O$4-1))&lt;=0,7,0)+(ROW(A12)-ROW($A$12))*7+(COLUMN(A12)-COLUMN($A$12)+1))</f>
        <v/>
      </c>
      <c r="B12" s="56">
        <v>1</v>
      </c>
      <c r="C12" s="56">
        <v>2</v>
      </c>
      <c r="D12" s="56">
        <v>3</v>
      </c>
      <c r="E12" s="56">
        <v>4</v>
      </c>
      <c r="F12" s="56">
        <v>5</v>
      </c>
      <c r="G12" s="56">
        <f t="shared" si="0"/>
        <v>43652</v>
      </c>
      <c r="H12" s="22"/>
      <c r="I12" s="22"/>
      <c r="J12" s="22"/>
      <c r="K12" s="22" t="s">
        <v>30</v>
      </c>
      <c r="L12" s="22"/>
      <c r="M12" s="23"/>
      <c r="N12" s="19"/>
      <c r="O12" s="56" t="str">
        <f t="shared" ref="O12:U17" si="1">IF(MONTH($O$10)&lt;&gt;MONTH($O$10-(WEEKDAY($O$10,1)-($O$4-1))-IF((WEEKDAY($O$10,1)-($O$4-1))&lt;=0,7,0)+(ROW(O12)-ROW($O$12))*7+(COLUMN(O12)-COLUMN($O$12)+1)),"",$O$10-(WEEKDAY($O$10,1)-($O$4-1))-IF((WEEKDAY($O$10,1)-($O$4-1))&lt;=0,7,0)+(ROW(O12)-ROW($O$12))*7+(COLUMN(O12)-COLUMN($O$12)+1))</f>
        <v/>
      </c>
      <c r="P12" s="56" t="str">
        <f t="shared" si="1"/>
        <v/>
      </c>
      <c r="Q12" s="56" t="str">
        <f t="shared" si="1"/>
        <v/>
      </c>
      <c r="R12" s="56" t="str">
        <f t="shared" si="1"/>
        <v/>
      </c>
      <c r="S12" s="56">
        <f t="shared" si="1"/>
        <v>43678</v>
      </c>
      <c r="T12" s="56">
        <f t="shared" si="1"/>
        <v>43679</v>
      </c>
      <c r="U12" s="56">
        <f t="shared" si="1"/>
        <v>43680</v>
      </c>
      <c r="V12" s="22"/>
      <c r="W12" s="22"/>
      <c r="X12" s="22"/>
      <c r="Y12" s="22"/>
      <c r="Z12" s="22"/>
      <c r="AA12" s="23"/>
      <c r="AB12" s="19"/>
      <c r="AC12" s="56">
        <f t="shared" ref="AC12:AI17" si="2">IF(MONTH($AC$10)&lt;&gt;MONTH($AC$10-(WEEKDAY($AC$10,1)-($O$4-1))-IF((WEEKDAY($AC$10,1)-($O$4-1))&lt;=0,7,0)+(ROW(AC12)-ROW($AC$12))*7+(COLUMN(AC12)-COLUMN($AC$12)+1)),"",$AC$10-(WEEKDAY($AC$10,1)-($O$4-1))-IF((WEEKDAY($AC$10,1)-($O$4-1))&lt;=0,7,0)+(ROW(AC12)-ROW($AC$12))*7+(COLUMN(AC12)-COLUMN($AC$12)+1))</f>
        <v>43709</v>
      </c>
      <c r="AD12" s="56">
        <f t="shared" si="2"/>
        <v>43710</v>
      </c>
      <c r="AE12" s="56">
        <f t="shared" si="2"/>
        <v>43711</v>
      </c>
      <c r="AF12" s="56">
        <f t="shared" si="2"/>
        <v>43712</v>
      </c>
      <c r="AG12" s="56">
        <f t="shared" si="2"/>
        <v>43713</v>
      </c>
      <c r="AH12" s="56">
        <f t="shared" si="2"/>
        <v>43714</v>
      </c>
      <c r="AI12" s="56">
        <f t="shared" si="2"/>
        <v>43715</v>
      </c>
      <c r="AJ12" s="22" t="s">
        <v>30</v>
      </c>
      <c r="AK12" s="22" t="s">
        <v>25</v>
      </c>
      <c r="AL12" s="22" t="s">
        <v>25</v>
      </c>
      <c r="AM12" s="22" t="s">
        <v>25</v>
      </c>
      <c r="AN12" s="22" t="s">
        <v>25</v>
      </c>
      <c r="AO12" s="23"/>
      <c r="AP12" s="19"/>
      <c r="AQ12" s="65">
        <v>43685</v>
      </c>
      <c r="AR12" s="64" t="s">
        <v>66</v>
      </c>
    </row>
    <row r="13" spans="1:44">
      <c r="A13" s="56">
        <f t="shared" si="0"/>
        <v>43653</v>
      </c>
      <c r="B13" s="56">
        <f t="shared" si="0"/>
        <v>43654</v>
      </c>
      <c r="C13" s="56">
        <f t="shared" si="0"/>
        <v>43655</v>
      </c>
      <c r="D13" s="56">
        <f t="shared" si="0"/>
        <v>43656</v>
      </c>
      <c r="E13" s="56">
        <f t="shared" si="0"/>
        <v>43657</v>
      </c>
      <c r="F13" s="56">
        <f t="shared" si="0"/>
        <v>43658</v>
      </c>
      <c r="G13" s="56">
        <f t="shared" si="0"/>
        <v>43659</v>
      </c>
      <c r="H13" s="22"/>
      <c r="I13" s="22"/>
      <c r="J13" s="22"/>
      <c r="K13" s="22"/>
      <c r="L13" s="22"/>
      <c r="M13" s="23"/>
      <c r="N13" s="19"/>
      <c r="O13" s="56">
        <f t="shared" si="1"/>
        <v>43681</v>
      </c>
      <c r="P13" s="56">
        <f t="shared" si="1"/>
        <v>43682</v>
      </c>
      <c r="Q13" s="56">
        <f t="shared" si="1"/>
        <v>43683</v>
      </c>
      <c r="R13" s="56">
        <f t="shared" si="1"/>
        <v>43684</v>
      </c>
      <c r="S13" s="56">
        <f t="shared" si="1"/>
        <v>43685</v>
      </c>
      <c r="T13" s="56">
        <f t="shared" si="1"/>
        <v>43686</v>
      </c>
      <c r="U13" s="56">
        <f t="shared" si="1"/>
        <v>43687</v>
      </c>
      <c r="V13" s="22"/>
      <c r="W13" s="22"/>
      <c r="X13" s="22"/>
      <c r="Y13" s="22" t="s">
        <v>28</v>
      </c>
      <c r="Z13" s="22" t="s">
        <v>28</v>
      </c>
      <c r="AA13" s="23"/>
      <c r="AB13" s="19"/>
      <c r="AC13" s="56">
        <f t="shared" si="2"/>
        <v>43716</v>
      </c>
      <c r="AD13" s="56">
        <f t="shared" si="2"/>
        <v>43717</v>
      </c>
      <c r="AE13" s="56">
        <f t="shared" si="2"/>
        <v>43718</v>
      </c>
      <c r="AF13" s="56">
        <f t="shared" si="2"/>
        <v>43719</v>
      </c>
      <c r="AG13" s="56">
        <f t="shared" si="2"/>
        <v>43720</v>
      </c>
      <c r="AH13" s="56">
        <f t="shared" si="2"/>
        <v>43721</v>
      </c>
      <c r="AI13" s="56">
        <f t="shared" si="2"/>
        <v>43722</v>
      </c>
      <c r="AJ13" s="22" t="s">
        <v>25</v>
      </c>
      <c r="AK13" s="22" t="s">
        <v>25</v>
      </c>
      <c r="AL13" s="22" t="s">
        <v>25</v>
      </c>
      <c r="AM13" s="22" t="s">
        <v>25</v>
      </c>
      <c r="AN13" s="22" t="s">
        <v>25</v>
      </c>
      <c r="AO13" s="23"/>
      <c r="AP13" s="19"/>
      <c r="AQ13" s="65">
        <v>43686</v>
      </c>
      <c r="AR13" s="64" t="s">
        <v>66</v>
      </c>
    </row>
    <row r="14" spans="1:44">
      <c r="A14" s="56">
        <f t="shared" si="0"/>
        <v>43660</v>
      </c>
      <c r="B14" s="56">
        <f t="shared" si="0"/>
        <v>43661</v>
      </c>
      <c r="C14" s="56">
        <f t="shared" si="0"/>
        <v>43662</v>
      </c>
      <c r="D14" s="56">
        <f t="shared" si="0"/>
        <v>43663</v>
      </c>
      <c r="E14" s="56">
        <f t="shared" si="0"/>
        <v>43664</v>
      </c>
      <c r="F14" s="56">
        <f t="shared" si="0"/>
        <v>43665</v>
      </c>
      <c r="G14" s="56">
        <f t="shared" si="0"/>
        <v>43666</v>
      </c>
      <c r="H14" s="22"/>
      <c r="I14" s="22"/>
      <c r="J14" s="22"/>
      <c r="K14" s="22"/>
      <c r="L14" s="22"/>
      <c r="M14" s="23"/>
      <c r="N14" s="19"/>
      <c r="O14" s="56">
        <f t="shared" si="1"/>
        <v>43688</v>
      </c>
      <c r="P14" s="56">
        <f t="shared" si="1"/>
        <v>43689</v>
      </c>
      <c r="Q14" s="56">
        <f t="shared" si="1"/>
        <v>43690</v>
      </c>
      <c r="R14" s="56">
        <f t="shared" si="1"/>
        <v>43691</v>
      </c>
      <c r="S14" s="56">
        <f t="shared" si="1"/>
        <v>43692</v>
      </c>
      <c r="T14" s="56">
        <f t="shared" si="1"/>
        <v>43693</v>
      </c>
      <c r="U14" s="56">
        <f t="shared" si="1"/>
        <v>43694</v>
      </c>
      <c r="V14" s="22"/>
      <c r="W14" s="22" t="s">
        <v>27</v>
      </c>
      <c r="X14" s="22" t="s">
        <v>27</v>
      </c>
      <c r="Y14" s="22" t="s">
        <v>25</v>
      </c>
      <c r="Z14" s="22" t="s">
        <v>25</v>
      </c>
      <c r="AA14" s="23"/>
      <c r="AB14" s="19"/>
      <c r="AC14" s="56">
        <f t="shared" si="2"/>
        <v>43723</v>
      </c>
      <c r="AD14" s="56">
        <f t="shared" si="2"/>
        <v>43724</v>
      </c>
      <c r="AE14" s="56">
        <f t="shared" si="2"/>
        <v>43725</v>
      </c>
      <c r="AF14" s="56">
        <f t="shared" si="2"/>
        <v>43726</v>
      </c>
      <c r="AG14" s="56">
        <f t="shared" si="2"/>
        <v>43727</v>
      </c>
      <c r="AH14" s="56">
        <f t="shared" si="2"/>
        <v>43728</v>
      </c>
      <c r="AI14" s="56">
        <f t="shared" si="2"/>
        <v>43729</v>
      </c>
      <c r="AJ14" s="22" t="s">
        <v>25</v>
      </c>
      <c r="AK14" s="22" t="s">
        <v>25</v>
      </c>
      <c r="AL14" s="22" t="s">
        <v>25</v>
      </c>
      <c r="AM14" s="22" t="s">
        <v>25</v>
      </c>
      <c r="AN14" s="22" t="s">
        <v>25</v>
      </c>
      <c r="AO14" s="23"/>
      <c r="AP14" s="19"/>
      <c r="AQ14" s="65">
        <v>43690</v>
      </c>
      <c r="AR14" s="71" t="s">
        <v>58</v>
      </c>
    </row>
    <row r="15" spans="1:44">
      <c r="A15" s="56">
        <f t="shared" si="0"/>
        <v>43667</v>
      </c>
      <c r="B15" s="56">
        <f t="shared" si="0"/>
        <v>43668</v>
      </c>
      <c r="C15" s="56">
        <f t="shared" si="0"/>
        <v>43669</v>
      </c>
      <c r="D15" s="56">
        <f t="shared" si="0"/>
        <v>43670</v>
      </c>
      <c r="E15" s="56">
        <f t="shared" si="0"/>
        <v>43671</v>
      </c>
      <c r="F15" s="56">
        <f t="shared" si="0"/>
        <v>43672</v>
      </c>
      <c r="G15" s="56">
        <f t="shared" si="0"/>
        <v>43673</v>
      </c>
      <c r="H15" s="22"/>
      <c r="I15" s="22"/>
      <c r="J15" s="22"/>
      <c r="K15" s="22"/>
      <c r="L15" s="22"/>
      <c r="M15" s="23"/>
      <c r="N15" s="19"/>
      <c r="O15" s="56">
        <f t="shared" si="1"/>
        <v>43695</v>
      </c>
      <c r="P15" s="56">
        <f t="shared" si="1"/>
        <v>43696</v>
      </c>
      <c r="Q15" s="56">
        <f t="shared" si="1"/>
        <v>43697</v>
      </c>
      <c r="R15" s="56">
        <f t="shared" si="1"/>
        <v>43698</v>
      </c>
      <c r="S15" s="56">
        <f t="shared" si="1"/>
        <v>43699</v>
      </c>
      <c r="T15" s="56">
        <f t="shared" si="1"/>
        <v>43700</v>
      </c>
      <c r="U15" s="56">
        <f t="shared" si="1"/>
        <v>43701</v>
      </c>
      <c r="V15" s="22" t="s">
        <v>25</v>
      </c>
      <c r="W15" s="22" t="s">
        <v>25</v>
      </c>
      <c r="X15" s="22" t="s">
        <v>25</v>
      </c>
      <c r="Y15" s="22" t="s">
        <v>25</v>
      </c>
      <c r="Z15" s="22" t="s">
        <v>25</v>
      </c>
      <c r="AA15" s="23"/>
      <c r="AB15" s="19"/>
      <c r="AC15" s="56">
        <f t="shared" si="2"/>
        <v>43730</v>
      </c>
      <c r="AD15" s="56">
        <f t="shared" si="2"/>
        <v>43731</v>
      </c>
      <c r="AE15" s="56">
        <f t="shared" si="2"/>
        <v>43732</v>
      </c>
      <c r="AF15" s="56">
        <f t="shared" si="2"/>
        <v>43733</v>
      </c>
      <c r="AG15" s="56">
        <f t="shared" si="2"/>
        <v>43734</v>
      </c>
      <c r="AH15" s="56">
        <f t="shared" si="2"/>
        <v>43735</v>
      </c>
      <c r="AI15" s="56">
        <f t="shared" si="2"/>
        <v>43736</v>
      </c>
      <c r="AJ15" s="22" t="s">
        <v>25</v>
      </c>
      <c r="AK15" s="22" t="s">
        <v>25</v>
      </c>
      <c r="AL15" s="22" t="s">
        <v>25</v>
      </c>
      <c r="AM15" s="22" t="s">
        <v>25</v>
      </c>
      <c r="AN15" s="22" t="s">
        <v>25</v>
      </c>
      <c r="AO15" s="23"/>
      <c r="AP15" s="19"/>
      <c r="AQ15" s="65">
        <v>43691</v>
      </c>
      <c r="AR15" s="71" t="s">
        <v>58</v>
      </c>
    </row>
    <row r="16" spans="1:44">
      <c r="A16" s="56">
        <f t="shared" si="0"/>
        <v>43674</v>
      </c>
      <c r="B16" s="56">
        <f t="shared" si="0"/>
        <v>43675</v>
      </c>
      <c r="C16" s="56">
        <f t="shared" si="0"/>
        <v>43676</v>
      </c>
      <c r="D16" s="56">
        <f t="shared" si="0"/>
        <v>43677</v>
      </c>
      <c r="E16" s="56" t="str">
        <f t="shared" si="0"/>
        <v/>
      </c>
      <c r="F16" s="56" t="str">
        <f t="shared" si="0"/>
        <v/>
      </c>
      <c r="G16" s="56" t="str">
        <f t="shared" si="0"/>
        <v/>
      </c>
      <c r="H16" s="24"/>
      <c r="I16" s="24"/>
      <c r="J16" s="24"/>
      <c r="K16" s="24"/>
      <c r="L16" s="24"/>
      <c r="M16" s="23"/>
      <c r="N16" s="19"/>
      <c r="O16" s="56">
        <f t="shared" si="1"/>
        <v>43702</v>
      </c>
      <c r="P16" s="56">
        <f t="shared" si="1"/>
        <v>43703</v>
      </c>
      <c r="Q16" s="56">
        <f t="shared" si="1"/>
        <v>43704</v>
      </c>
      <c r="R16" s="56">
        <f t="shared" si="1"/>
        <v>43705</v>
      </c>
      <c r="S16" s="56">
        <f t="shared" si="1"/>
        <v>43706</v>
      </c>
      <c r="T16" s="56">
        <f t="shared" si="1"/>
        <v>43707</v>
      </c>
      <c r="U16" s="56">
        <f t="shared" si="1"/>
        <v>43708</v>
      </c>
      <c r="V16" s="24" t="s">
        <v>25</v>
      </c>
      <c r="W16" s="24" t="s">
        <v>25</v>
      </c>
      <c r="X16" s="24" t="s">
        <v>25</v>
      </c>
      <c r="Y16" s="24" t="s">
        <v>25</v>
      </c>
      <c r="Z16" s="24" t="s">
        <v>25</v>
      </c>
      <c r="AA16" s="23"/>
      <c r="AB16" s="19"/>
      <c r="AC16" s="56">
        <f t="shared" si="2"/>
        <v>43737</v>
      </c>
      <c r="AD16" s="56">
        <f t="shared" si="2"/>
        <v>43738</v>
      </c>
      <c r="AE16" s="56" t="str">
        <f t="shared" si="2"/>
        <v/>
      </c>
      <c r="AF16" s="56" t="str">
        <f t="shared" si="2"/>
        <v/>
      </c>
      <c r="AG16" s="56" t="str">
        <f t="shared" si="2"/>
        <v/>
      </c>
      <c r="AH16" s="56" t="str">
        <f t="shared" si="2"/>
        <v/>
      </c>
      <c r="AI16" s="56" t="str">
        <f t="shared" si="2"/>
        <v/>
      </c>
      <c r="AJ16" s="24" t="s">
        <v>25</v>
      </c>
      <c r="AK16" s="24"/>
      <c r="AL16" s="24"/>
      <c r="AM16" s="24"/>
      <c r="AN16" s="24"/>
      <c r="AO16" s="23"/>
      <c r="AP16" s="19"/>
      <c r="AQ16" s="138"/>
      <c r="AR16" s="135"/>
    </row>
    <row r="17" spans="1:44">
      <c r="A17" s="56" t="str">
        <f>IF(MONTH($A$10)&lt;&gt;MONTH($A$10-(WEEKDAY($A$10,1)-($O$4-1))-IF((WEEKDAY($A$10,1)-($O$4-1))&lt;=0,7,0)+(ROW(A17)-ROW($A$12))*7+(COLUMN(A17)-COLUMN($A$12)+1)),"",$A$10-(WEEKDAY($A$10,1)-($O$4-1))-IF((WEEKDAY($A$10,1)-($O$4-1))&lt;=0,7,0)+(ROW(A17)-ROW($A$12))*7+(COLUMN(A17)-COLUMN($A$12)+1))</f>
        <v/>
      </c>
      <c r="B17" s="56" t="str">
        <f>IF(MONTH($A$10)&lt;&gt;MONTH($A$10-(WEEKDAY($A$10,1)-($O$4-1))-IF((WEEKDAY($A$10,1)-($O$4-1))&lt;=0,7,0)+(ROW(B17)-ROW($A$12))*7+(COLUMN(B17)-COLUMN($A$12)+1)),"",$A$10-(WEEKDAY($A$10,1)-($O$4-1))-IF((WEEKDAY($A$10,1)-($O$4-1))&lt;=0,7,0)+(ROW(B17)-ROW($A$12))*7+(COLUMN(B17)-COLUMN($A$12)+1))</f>
        <v/>
      </c>
      <c r="C17" s="56" t="str">
        <f>IF(MONTH($A$10)&lt;&gt;MONTH($A$10-(WEEKDAY($A$10,1)-($O$4-1))-IF((WEEKDAY($A$10,1)-($O$4-1))&lt;=0,7,0)+(ROW(C17)-ROW($A$12))*7+(COLUMN(C17)-COLUMN($A$12)+1)),"",$A$10-(WEEKDAY($A$10,1)-($O$4-1))-IF((WEEKDAY($A$10,1)-($O$4-1))&lt;=0,7,0)+(ROW(C17)-ROW($A$12))*7+(COLUMN(C17)-COLUMN($A$12)+1))</f>
        <v/>
      </c>
      <c r="D17" s="56" t="str">
        <f t="shared" ref="D17:G17" si="3">IF(MONTH($A$10)&lt;&gt;MONTH($A$10-(WEEKDAY($A$10,1)-($O$4-1))-IF((WEEKDAY($A$10,1)-($O$4-1))&lt;=0,7,0)+(ROW(D17)-ROW($A$12))*7+(COLUMN(D17)-COLUMN($A$12)+1)),"",$A$10-(WEEKDAY($A$10,1)-($O$4-1))-IF((WEEKDAY($A$10,1)-($O$4-1))&lt;=0,7,0)+(ROW(D17)-ROW($A$12))*7+(COLUMN(D17)-COLUMN($A$12)+1))</f>
        <v/>
      </c>
      <c r="E17" s="56" t="str">
        <f t="shared" si="3"/>
        <v/>
      </c>
      <c r="F17" s="56" t="str">
        <f t="shared" si="3"/>
        <v/>
      </c>
      <c r="G17" s="56" t="str">
        <f t="shared" si="3"/>
        <v/>
      </c>
      <c r="H17" s="24"/>
      <c r="I17" s="24"/>
      <c r="J17" s="24"/>
      <c r="K17" s="24"/>
      <c r="L17" s="24"/>
      <c r="M17" s="23"/>
      <c r="N17" s="19"/>
      <c r="O17" s="56" t="str">
        <f t="shared" si="1"/>
        <v/>
      </c>
      <c r="P17" s="56" t="str">
        <f t="shared" si="1"/>
        <v/>
      </c>
      <c r="Q17" s="56" t="str">
        <f t="shared" si="1"/>
        <v/>
      </c>
      <c r="R17" s="56" t="str">
        <f t="shared" si="1"/>
        <v/>
      </c>
      <c r="S17" s="56" t="str">
        <f t="shared" si="1"/>
        <v/>
      </c>
      <c r="T17" s="56" t="str">
        <f t="shared" si="1"/>
        <v/>
      </c>
      <c r="U17" s="56" t="str">
        <f t="shared" si="1"/>
        <v/>
      </c>
      <c r="V17" s="24"/>
      <c r="W17" s="24"/>
      <c r="X17" s="24"/>
      <c r="Y17" s="24"/>
      <c r="Z17" s="24"/>
      <c r="AA17" s="25"/>
      <c r="AB17" s="19"/>
      <c r="AC17" s="56" t="str">
        <f t="shared" si="2"/>
        <v/>
      </c>
      <c r="AD17" s="56" t="str">
        <f t="shared" si="2"/>
        <v/>
      </c>
      <c r="AE17" s="56" t="str">
        <f t="shared" si="2"/>
        <v/>
      </c>
      <c r="AF17" s="56" t="str">
        <f t="shared" si="2"/>
        <v/>
      </c>
      <c r="AG17" s="56" t="str">
        <f t="shared" si="2"/>
        <v/>
      </c>
      <c r="AH17" s="56" t="str">
        <f t="shared" si="2"/>
        <v/>
      </c>
      <c r="AI17" s="56" t="str">
        <f t="shared" si="2"/>
        <v/>
      </c>
      <c r="AJ17" s="24"/>
      <c r="AK17" s="24"/>
      <c r="AL17" s="24"/>
      <c r="AM17" s="24"/>
      <c r="AN17" s="24"/>
      <c r="AO17" s="25"/>
      <c r="AP17" s="19"/>
      <c r="AQ17" s="67">
        <v>43692</v>
      </c>
      <c r="AR17" s="68" t="s">
        <v>59</v>
      </c>
    </row>
    <row r="18" spans="1:44">
      <c r="A18" s="19"/>
      <c r="B18" s="19"/>
      <c r="C18" s="19"/>
      <c r="D18" s="19"/>
      <c r="E18" s="19"/>
      <c r="F18" s="19"/>
      <c r="G18" s="19"/>
      <c r="H18" s="58">
        <f>COUNTIF(H12:L17,"a")</f>
        <v>0</v>
      </c>
      <c r="I18" s="38">
        <f>COUNTIF(H12:L17,"m")</f>
        <v>0</v>
      </c>
      <c r="J18" s="39">
        <f>COUNTIF(H12:L17,"p")</f>
        <v>0</v>
      </c>
      <c r="K18" s="40">
        <f>COUNTIF(H12:L17,"na")</f>
        <v>0</v>
      </c>
      <c r="L18" s="57">
        <f>COUNTIF(H12:L17,"h")</f>
        <v>1</v>
      </c>
      <c r="M18" s="42">
        <f>COUNTIF(H12:L17,"b")</f>
        <v>0</v>
      </c>
      <c r="N18" s="19"/>
      <c r="O18" s="19"/>
      <c r="P18" s="19"/>
      <c r="Q18" s="19"/>
      <c r="R18" s="19"/>
      <c r="S18" s="19"/>
      <c r="T18" s="19"/>
      <c r="U18" s="19"/>
      <c r="V18" s="58">
        <f>COUNTIF(V12:Z17,"a")</f>
        <v>12</v>
      </c>
      <c r="W18" s="38">
        <f>COUNTIF(V12:Z17,"m")</f>
        <v>0</v>
      </c>
      <c r="X18" s="39">
        <f>COUNTIF(V12:Z17,"p")</f>
        <v>2</v>
      </c>
      <c r="Y18" s="40">
        <f>COUNTIF(V12:Z17,"na")</f>
        <v>0</v>
      </c>
      <c r="Z18" s="57">
        <f>COUNTIF(V12:Z17,"h")</f>
        <v>0</v>
      </c>
      <c r="AA18" s="42">
        <f>COUNTIF(V12:Z17,"b")</f>
        <v>2</v>
      </c>
      <c r="AB18" s="19"/>
      <c r="AC18" s="19"/>
      <c r="AD18" s="19"/>
      <c r="AE18" s="19"/>
      <c r="AF18" s="19"/>
      <c r="AG18" s="19"/>
      <c r="AH18" s="19"/>
      <c r="AI18" s="19"/>
      <c r="AJ18" s="58">
        <f>COUNTIF(AJ12:AN17,"a")</f>
        <v>20</v>
      </c>
      <c r="AK18" s="38">
        <f>COUNTIF(AJ12:AN17,"m")</f>
        <v>0</v>
      </c>
      <c r="AL18" s="39">
        <f>COUNTIF(AJ12:AN17,"p")</f>
        <v>0</v>
      </c>
      <c r="AM18" s="40">
        <f>COUNTIF(AJ12:AN17,"na")</f>
        <v>0</v>
      </c>
      <c r="AN18" s="57">
        <f>COUNTIF(AJ12:AN17,"h")</f>
        <v>1</v>
      </c>
      <c r="AO18" s="42">
        <f>COUNTIF(AJ12:AN17,"b")</f>
        <v>0</v>
      </c>
      <c r="AP18" s="19"/>
      <c r="AQ18" s="134">
        <v>43710</v>
      </c>
      <c r="AR18" s="71" t="s">
        <v>60</v>
      </c>
    </row>
    <row r="19" spans="1:44">
      <c r="A19" s="19"/>
      <c r="B19" s="19"/>
      <c r="C19" s="19"/>
      <c r="D19" s="19"/>
      <c r="E19" s="19"/>
      <c r="F19" s="19"/>
      <c r="G19" s="19"/>
      <c r="H19" s="43" t="s">
        <v>25</v>
      </c>
      <c r="I19" s="43" t="s">
        <v>26</v>
      </c>
      <c r="J19" s="43" t="s">
        <v>27</v>
      </c>
      <c r="K19" s="43" t="s">
        <v>29</v>
      </c>
      <c r="L19" s="43" t="s">
        <v>30</v>
      </c>
      <c r="M19" s="43" t="s">
        <v>28</v>
      </c>
      <c r="N19" s="19"/>
      <c r="O19" s="19"/>
      <c r="P19" s="19"/>
      <c r="Q19" s="19"/>
      <c r="R19" s="19"/>
      <c r="S19" s="19"/>
      <c r="T19" s="19"/>
      <c r="U19" s="19"/>
      <c r="V19" s="43" t="s">
        <v>25</v>
      </c>
      <c r="W19" s="43" t="s">
        <v>26</v>
      </c>
      <c r="X19" s="43" t="s">
        <v>27</v>
      </c>
      <c r="Y19" s="43" t="s">
        <v>29</v>
      </c>
      <c r="Z19" s="43" t="s">
        <v>30</v>
      </c>
      <c r="AA19" s="43" t="s">
        <v>28</v>
      </c>
      <c r="AB19" s="19"/>
      <c r="AC19" s="19"/>
      <c r="AD19" s="19"/>
      <c r="AE19" s="19"/>
      <c r="AF19" s="19"/>
      <c r="AG19" s="19"/>
      <c r="AH19" s="19"/>
      <c r="AI19" s="19"/>
      <c r="AJ19" s="43" t="s">
        <v>25</v>
      </c>
      <c r="AK19" s="43" t="s">
        <v>26</v>
      </c>
      <c r="AL19" s="43" t="s">
        <v>27</v>
      </c>
      <c r="AM19" s="43" t="s">
        <v>29</v>
      </c>
      <c r="AN19" s="43" t="s">
        <v>30</v>
      </c>
      <c r="AO19" s="43" t="s">
        <v>28</v>
      </c>
      <c r="AP19" s="19"/>
      <c r="AQ19" s="135" t="s">
        <v>80</v>
      </c>
      <c r="AR19" s="15" t="s">
        <v>81</v>
      </c>
    </row>
    <row r="20" spans="1:44" ht="15.75">
      <c r="A20" s="90">
        <f>DATE(YEAR(AC10),MONTH(AC10)+1,1)</f>
        <v>43739</v>
      </c>
      <c r="B20" s="91"/>
      <c r="C20" s="91"/>
      <c r="D20" s="91"/>
      <c r="E20" s="91"/>
      <c r="F20" s="91"/>
      <c r="G20" s="92"/>
      <c r="H20" s="47" t="s">
        <v>39</v>
      </c>
      <c r="I20" s="47"/>
      <c r="J20" s="47"/>
      <c r="K20" s="19"/>
      <c r="L20" s="19"/>
      <c r="M20" s="19"/>
      <c r="N20" s="19"/>
      <c r="O20" s="90">
        <f>DATE(YEAR(A20),MONTH(A20)+1,1)</f>
        <v>43770</v>
      </c>
      <c r="P20" s="91"/>
      <c r="Q20" s="91"/>
      <c r="R20" s="91"/>
      <c r="S20" s="91"/>
      <c r="T20" s="91"/>
      <c r="U20" s="92"/>
      <c r="V20" s="47" t="s">
        <v>32</v>
      </c>
      <c r="W20" s="47"/>
      <c r="X20" s="47"/>
      <c r="Y20" s="19"/>
      <c r="Z20" s="19"/>
      <c r="AA20" s="19"/>
      <c r="AB20" s="19"/>
      <c r="AC20" s="90">
        <f>DATE(YEAR(O20),MONTH(O20)+1,1)</f>
        <v>43800</v>
      </c>
      <c r="AD20" s="91"/>
      <c r="AE20" s="91"/>
      <c r="AF20" s="91"/>
      <c r="AG20" s="91"/>
      <c r="AH20" s="91"/>
      <c r="AI20" s="92"/>
      <c r="AJ20" s="47" t="s">
        <v>31</v>
      </c>
      <c r="AK20" s="47"/>
      <c r="AL20" s="47"/>
      <c r="AM20" s="19"/>
      <c r="AN20" s="19"/>
      <c r="AO20" s="19"/>
      <c r="AP20" s="19"/>
      <c r="AQ20" s="136">
        <v>43768</v>
      </c>
      <c r="AR20" s="15" t="s">
        <v>82</v>
      </c>
    </row>
    <row r="21" spans="1:44">
      <c r="A21" s="44" t="str">
        <f>$A$11</f>
        <v>Su</v>
      </c>
      <c r="B21" s="45" t="str">
        <f>$B$11</f>
        <v>M</v>
      </c>
      <c r="C21" s="45" t="str">
        <f>$C$11</f>
        <v>Tu</v>
      </c>
      <c r="D21" s="45" t="str">
        <f>$D$11</f>
        <v>W</v>
      </c>
      <c r="E21" s="45" t="str">
        <f>$E$11</f>
        <v>Th</v>
      </c>
      <c r="F21" s="45" t="str">
        <f>$F$11</f>
        <v>F</v>
      </c>
      <c r="G21" s="46" t="str">
        <f>$G$11</f>
        <v>Sa</v>
      </c>
      <c r="H21" s="37" t="str">
        <f>INDEX({"Su";"M";"Tu";"W";"Th";"F";"Sa"},1+MOD($O$4+2-2,7))</f>
        <v>M</v>
      </c>
      <c r="I21" s="37" t="str">
        <f>INDEX({"Su";"M";"Tu";"W";"Th";"F";"Sa"},1+MOD($O$4+3-2,7))</f>
        <v>Tu</v>
      </c>
      <c r="J21" s="37" t="str">
        <f>INDEX({"Su";"M";"Tu";"W";"Th";"F";"Sa"},1+MOD($O$4+4-2,7))</f>
        <v>W</v>
      </c>
      <c r="K21" s="37" t="str">
        <f>INDEX({"Su";"M";"Tu";"W";"Th";"F";"Sa"},1+MOD($O$4+5-2,7))</f>
        <v>Th</v>
      </c>
      <c r="L21" s="37" t="str">
        <f>INDEX({"Su";"M";"Tu";"W";"Th";"F";"Sa"},1+MOD($O$4+6-2,7))</f>
        <v>F</v>
      </c>
      <c r="M21" s="21"/>
      <c r="N21" s="19"/>
      <c r="O21" s="44" t="str">
        <f>$A$11</f>
        <v>Su</v>
      </c>
      <c r="P21" s="45" t="str">
        <f>$B$11</f>
        <v>M</v>
      </c>
      <c r="Q21" s="45" t="str">
        <f>$C$11</f>
        <v>Tu</v>
      </c>
      <c r="R21" s="45" t="str">
        <f>$D$11</f>
        <v>W</v>
      </c>
      <c r="S21" s="45" t="str">
        <f>$E$11</f>
        <v>Th</v>
      </c>
      <c r="T21" s="45" t="str">
        <f>$F$11</f>
        <v>F</v>
      </c>
      <c r="U21" s="46" t="str">
        <f>$G$11</f>
        <v>Sa</v>
      </c>
      <c r="V21" s="37" t="str">
        <f>INDEX({"Su";"M";"Tu";"W";"Th";"F";"Sa"},1+MOD($O$4+2-2,7))</f>
        <v>M</v>
      </c>
      <c r="W21" s="37" t="str">
        <f>INDEX({"Su";"M";"Tu";"W";"Th";"F";"Sa"},1+MOD($O$4+3-2,7))</f>
        <v>Tu</v>
      </c>
      <c r="X21" s="37" t="str">
        <f>INDEX({"Su";"M";"Tu";"W";"Th";"F";"Sa"},1+MOD($O$4+4-2,7))</f>
        <v>W</v>
      </c>
      <c r="Y21" s="37" t="str">
        <f>INDEX({"Su";"M";"Tu";"W";"Th";"F";"Sa"},1+MOD($O$4+5-2,7))</f>
        <v>Th</v>
      </c>
      <c r="Z21" s="37" t="str">
        <f>INDEX({"Su";"M";"Tu";"W";"Th";"F";"Sa"},1+MOD($O$4+6-2,7))</f>
        <v>F</v>
      </c>
      <c r="AA21" s="21"/>
      <c r="AB21" s="19"/>
      <c r="AC21" s="44" t="str">
        <f>$A$11</f>
        <v>Su</v>
      </c>
      <c r="AD21" s="45" t="str">
        <f>$B$11</f>
        <v>M</v>
      </c>
      <c r="AE21" s="45" t="str">
        <f>$C$11</f>
        <v>Tu</v>
      </c>
      <c r="AF21" s="45" t="str">
        <f>$D$11</f>
        <v>W</v>
      </c>
      <c r="AG21" s="45" t="str">
        <f>$E$11</f>
        <v>Th</v>
      </c>
      <c r="AH21" s="45" t="str">
        <f>$F$11</f>
        <v>F</v>
      </c>
      <c r="AI21" s="46" t="str">
        <f>$G$11</f>
        <v>Sa</v>
      </c>
      <c r="AJ21" s="37" t="str">
        <f>INDEX({"Su";"M";"Tu";"W";"Th";"F";"Sa"},1+MOD($O$4+2-2,7))</f>
        <v>M</v>
      </c>
      <c r="AK21" s="37" t="str">
        <f>INDEX({"Su";"M";"Tu";"W";"Th";"F";"Sa"},1+MOD($O$4+3-2,7))</f>
        <v>Tu</v>
      </c>
      <c r="AL21" s="37" t="str">
        <f>INDEX({"Su";"M";"Tu";"W";"Th";"F";"Sa"},1+MOD($O$4+4-2,7))</f>
        <v>W</v>
      </c>
      <c r="AM21" s="37" t="str">
        <f>INDEX({"Su";"M";"Tu";"W";"Th";"F";"Sa"},1+MOD($O$4+5-2,7))</f>
        <v>Th</v>
      </c>
      <c r="AN21" s="37" t="str">
        <f>INDEX({"Su";"M";"Tu";"W";"Th";"F";"Sa"},1+MOD($O$4+6-2,7))</f>
        <v>F</v>
      </c>
      <c r="AO21" s="21"/>
      <c r="AP21" s="19"/>
      <c r="AQ21" s="65">
        <v>43780</v>
      </c>
      <c r="AR21" s="66" t="s">
        <v>61</v>
      </c>
    </row>
    <row r="22" spans="1:44">
      <c r="A22" s="56" t="str">
        <f t="shared" ref="A22:G27" si="4">IF(MONTH($A$20)&lt;&gt;MONTH($A$20-(WEEKDAY($A$20,1)-($O$4-1))-IF((WEEKDAY($A$20,1)-($O$4-1))&lt;=0,7,0)+(ROW(A22)-ROW($A$22))*7+(COLUMN(A22)-COLUMN($A$22)+1)),"",$A$20-(WEEKDAY($A$20,1)-($O$4-1))-IF((WEEKDAY($A$20,1)-($O$4-1))&lt;=0,7,0)+(ROW(A22)-ROW($A$22))*7+(COLUMN(A22)-COLUMN($A$22)+1))</f>
        <v/>
      </c>
      <c r="B22" s="56" t="str">
        <f t="shared" si="4"/>
        <v/>
      </c>
      <c r="C22" s="56">
        <f t="shared" si="4"/>
        <v>43739</v>
      </c>
      <c r="D22" s="56">
        <f t="shared" si="4"/>
        <v>43740</v>
      </c>
      <c r="E22" s="56">
        <f t="shared" si="4"/>
        <v>43741</v>
      </c>
      <c r="F22" s="56">
        <f t="shared" si="4"/>
        <v>43742</v>
      </c>
      <c r="G22" s="56">
        <f t="shared" si="4"/>
        <v>43743</v>
      </c>
      <c r="H22" s="22"/>
      <c r="I22" s="22" t="s">
        <v>25</v>
      </c>
      <c r="J22" s="22" t="s">
        <v>25</v>
      </c>
      <c r="K22" s="22" t="s">
        <v>25</v>
      </c>
      <c r="L22" s="22" t="s">
        <v>25</v>
      </c>
      <c r="M22" s="23"/>
      <c r="N22" s="19"/>
      <c r="O22" s="56" t="str">
        <f t="shared" ref="O22:U27" si="5">IF(MONTH($O$20)&lt;&gt;MONTH($O$20-(WEEKDAY($O$20,1)-($O$4-1))-IF((WEEKDAY($O$20,1)-($O$4-1))&lt;=0,7,0)+(ROW(O22)-ROW($O$22))*7+(COLUMN(O22)-COLUMN($O$22)+1)),"",$O$20-(WEEKDAY($O$20,1)-($O$4-1))-IF((WEEKDAY($O$20,1)-($O$4-1))&lt;=0,7,0)+(ROW(O22)-ROW($O$22))*7+(COLUMN(O22)-COLUMN($O$22)+1))</f>
        <v/>
      </c>
      <c r="P22" s="56" t="str">
        <f t="shared" si="5"/>
        <v/>
      </c>
      <c r="Q22" s="56" t="str">
        <f t="shared" si="5"/>
        <v/>
      </c>
      <c r="R22" s="56" t="str">
        <f t="shared" si="5"/>
        <v/>
      </c>
      <c r="S22" s="56" t="str">
        <f t="shared" si="5"/>
        <v/>
      </c>
      <c r="T22" s="56">
        <f t="shared" si="5"/>
        <v>43770</v>
      </c>
      <c r="U22" s="56">
        <f t="shared" si="5"/>
        <v>43771</v>
      </c>
      <c r="V22" s="22"/>
      <c r="W22" s="22"/>
      <c r="X22" s="22"/>
      <c r="Y22" s="22"/>
      <c r="Z22" s="22" t="s">
        <v>25</v>
      </c>
      <c r="AA22" s="23"/>
      <c r="AB22" s="19"/>
      <c r="AC22" s="56">
        <f t="shared" ref="AC22:AI27" si="6">IF(MONTH($AC$20)&lt;&gt;MONTH($AC$20-(WEEKDAY($AC$20,1)-($O$4-1))-IF((WEEKDAY($AC$20,1)-($O$4-1))&lt;=0,7,0)+(ROW(AC22)-ROW($AC$22))*7+(COLUMN(AC22)-COLUMN($AC$22)+1)),"",$AC$20-(WEEKDAY($AC$20,1)-($O$4-1))-IF((WEEKDAY($AC$20,1)-($O$4-1))&lt;=0,7,0)+(ROW(AC22)-ROW($AC$22))*7+(COLUMN(AC22)-COLUMN($AC$22)+1))</f>
        <v>43800</v>
      </c>
      <c r="AD22" s="56">
        <f t="shared" si="6"/>
        <v>43801</v>
      </c>
      <c r="AE22" s="56">
        <f t="shared" si="6"/>
        <v>43802</v>
      </c>
      <c r="AF22" s="56">
        <f t="shared" si="6"/>
        <v>43803</v>
      </c>
      <c r="AG22" s="56">
        <f t="shared" si="6"/>
        <v>43804</v>
      </c>
      <c r="AH22" s="56">
        <f t="shared" si="6"/>
        <v>43805</v>
      </c>
      <c r="AI22" s="56">
        <f t="shared" si="6"/>
        <v>43806</v>
      </c>
      <c r="AJ22" s="22" t="s">
        <v>25</v>
      </c>
      <c r="AK22" s="22" t="s">
        <v>25</v>
      </c>
      <c r="AL22" s="22" t="s">
        <v>25</v>
      </c>
      <c r="AM22" s="22" t="s">
        <v>25</v>
      </c>
      <c r="AN22" s="22" t="s">
        <v>25</v>
      </c>
      <c r="AO22" s="23"/>
      <c r="AP22" s="19"/>
      <c r="AQ22" s="65" t="s">
        <v>76</v>
      </c>
      <c r="AR22" s="71" t="s">
        <v>75</v>
      </c>
    </row>
    <row r="23" spans="1:44">
      <c r="A23" s="56">
        <f t="shared" si="4"/>
        <v>43744</v>
      </c>
      <c r="B23" s="56">
        <f t="shared" si="4"/>
        <v>43745</v>
      </c>
      <c r="C23" s="56">
        <f t="shared" si="4"/>
        <v>43746</v>
      </c>
      <c r="D23" s="56">
        <f t="shared" si="4"/>
        <v>43747</v>
      </c>
      <c r="E23" s="56">
        <f t="shared" si="4"/>
        <v>43748</v>
      </c>
      <c r="F23" s="56">
        <f t="shared" si="4"/>
        <v>43749</v>
      </c>
      <c r="G23" s="56">
        <f t="shared" si="4"/>
        <v>43750</v>
      </c>
      <c r="H23" s="22" t="s">
        <v>25</v>
      </c>
      <c r="I23" s="22" t="s">
        <v>25</v>
      </c>
      <c r="J23" s="22" t="s">
        <v>25</v>
      </c>
      <c r="K23" s="22" t="s">
        <v>25</v>
      </c>
      <c r="L23" s="22" t="s">
        <v>25</v>
      </c>
      <c r="M23" s="23"/>
      <c r="N23" s="19"/>
      <c r="O23" s="56">
        <f t="shared" si="5"/>
        <v>43772</v>
      </c>
      <c r="P23" s="56">
        <f t="shared" si="5"/>
        <v>43773</v>
      </c>
      <c r="Q23" s="56">
        <f t="shared" si="5"/>
        <v>43774</v>
      </c>
      <c r="R23" s="56">
        <f t="shared" si="5"/>
        <v>43775</v>
      </c>
      <c r="S23" s="56">
        <f t="shared" si="5"/>
        <v>43776</v>
      </c>
      <c r="T23" s="56">
        <f t="shared" si="5"/>
        <v>43777</v>
      </c>
      <c r="U23" s="56">
        <f t="shared" si="5"/>
        <v>43778</v>
      </c>
      <c r="V23" s="22" t="s">
        <v>25</v>
      </c>
      <c r="W23" s="22" t="s">
        <v>25</v>
      </c>
      <c r="X23" s="22" t="s">
        <v>25</v>
      </c>
      <c r="Y23" s="22" t="s">
        <v>25</v>
      </c>
      <c r="Z23" s="22" t="s">
        <v>25</v>
      </c>
      <c r="AA23" s="23"/>
      <c r="AB23" s="19"/>
      <c r="AC23" s="56">
        <f t="shared" si="6"/>
        <v>43807</v>
      </c>
      <c r="AD23" s="56">
        <f t="shared" si="6"/>
        <v>43808</v>
      </c>
      <c r="AE23" s="56">
        <f t="shared" si="6"/>
        <v>43809</v>
      </c>
      <c r="AF23" s="56">
        <f t="shared" si="6"/>
        <v>43810</v>
      </c>
      <c r="AG23" s="56">
        <f t="shared" si="6"/>
        <v>43811</v>
      </c>
      <c r="AH23" s="56">
        <f t="shared" si="6"/>
        <v>43812</v>
      </c>
      <c r="AI23" s="56">
        <f t="shared" si="6"/>
        <v>43813</v>
      </c>
      <c r="AJ23" s="22" t="s">
        <v>25</v>
      </c>
      <c r="AK23" s="22" t="s">
        <v>25</v>
      </c>
      <c r="AL23" s="22" t="s">
        <v>25</v>
      </c>
      <c r="AM23" s="22" t="s">
        <v>25</v>
      </c>
      <c r="AN23" s="22" t="s">
        <v>25</v>
      </c>
      <c r="AO23" s="23"/>
      <c r="AP23" s="19"/>
      <c r="AQ23" s="65"/>
      <c r="AR23" s="70"/>
    </row>
    <row r="24" spans="1:44">
      <c r="A24" s="56">
        <f t="shared" si="4"/>
        <v>43751</v>
      </c>
      <c r="B24" s="56">
        <f t="shared" si="4"/>
        <v>43752</v>
      </c>
      <c r="C24" s="56">
        <f t="shared" si="4"/>
        <v>43753</v>
      </c>
      <c r="D24" s="56">
        <f t="shared" si="4"/>
        <v>43754</v>
      </c>
      <c r="E24" s="56">
        <f t="shared" si="4"/>
        <v>43755</v>
      </c>
      <c r="F24" s="56">
        <f t="shared" si="4"/>
        <v>43756</v>
      </c>
      <c r="G24" s="56">
        <f t="shared" si="4"/>
        <v>43757</v>
      </c>
      <c r="H24" s="22" t="s">
        <v>25</v>
      </c>
      <c r="I24" s="22" t="s">
        <v>25</v>
      </c>
      <c r="J24" s="22" t="s">
        <v>25</v>
      </c>
      <c r="K24" s="22" t="s">
        <v>25</v>
      </c>
      <c r="L24" s="22" t="s">
        <v>25</v>
      </c>
      <c r="M24" s="23"/>
      <c r="N24" s="19"/>
      <c r="O24" s="56">
        <f t="shared" si="5"/>
        <v>43779</v>
      </c>
      <c r="P24" s="56">
        <f t="shared" si="5"/>
        <v>43780</v>
      </c>
      <c r="Q24" s="56">
        <f t="shared" si="5"/>
        <v>43781</v>
      </c>
      <c r="R24" s="56">
        <f t="shared" si="5"/>
        <v>43782</v>
      </c>
      <c r="S24" s="56">
        <f t="shared" si="5"/>
        <v>43783</v>
      </c>
      <c r="T24" s="56">
        <f t="shared" si="5"/>
        <v>43784</v>
      </c>
      <c r="U24" s="56">
        <f t="shared" si="5"/>
        <v>43785</v>
      </c>
      <c r="V24" s="22" t="s">
        <v>30</v>
      </c>
      <c r="W24" s="22" t="s">
        <v>25</v>
      </c>
      <c r="X24" s="22" t="s">
        <v>25</v>
      </c>
      <c r="Y24" s="22" t="s">
        <v>25</v>
      </c>
      <c r="Z24" s="22" t="s">
        <v>25</v>
      </c>
      <c r="AA24" s="23"/>
      <c r="AB24" s="19"/>
      <c r="AC24" s="56">
        <f t="shared" si="6"/>
        <v>43814</v>
      </c>
      <c r="AD24" s="56">
        <f t="shared" si="6"/>
        <v>43815</v>
      </c>
      <c r="AE24" s="56">
        <f t="shared" si="6"/>
        <v>43816</v>
      </c>
      <c r="AF24" s="56">
        <f t="shared" si="6"/>
        <v>43817</v>
      </c>
      <c r="AG24" s="56">
        <f t="shared" si="6"/>
        <v>43818</v>
      </c>
      <c r="AH24" s="56">
        <f t="shared" si="6"/>
        <v>43819</v>
      </c>
      <c r="AI24" s="56">
        <f t="shared" si="6"/>
        <v>43820</v>
      </c>
      <c r="AJ24" s="22" t="s">
        <v>25</v>
      </c>
      <c r="AK24" s="22" t="s">
        <v>25</v>
      </c>
      <c r="AL24" s="22" t="s">
        <v>25</v>
      </c>
      <c r="AM24" s="22" t="s">
        <v>25</v>
      </c>
      <c r="AN24" s="22" t="s">
        <v>29</v>
      </c>
      <c r="AO24" s="23"/>
      <c r="AP24" s="19"/>
      <c r="AQ24" s="65"/>
      <c r="AR24" s="70"/>
    </row>
    <row r="25" spans="1:44">
      <c r="A25" s="56">
        <f t="shared" si="4"/>
        <v>43758</v>
      </c>
      <c r="B25" s="56">
        <f t="shared" si="4"/>
        <v>43759</v>
      </c>
      <c r="C25" s="56">
        <f t="shared" si="4"/>
        <v>43760</v>
      </c>
      <c r="D25" s="56">
        <f t="shared" si="4"/>
        <v>43761</v>
      </c>
      <c r="E25" s="56">
        <f t="shared" si="4"/>
        <v>43762</v>
      </c>
      <c r="F25" s="56">
        <f t="shared" si="4"/>
        <v>43763</v>
      </c>
      <c r="G25" s="56">
        <f t="shared" si="4"/>
        <v>43764</v>
      </c>
      <c r="H25" s="22" t="s">
        <v>25</v>
      </c>
      <c r="I25" s="22" t="s">
        <v>25</v>
      </c>
      <c r="J25" s="22" t="s">
        <v>25</v>
      </c>
      <c r="K25" s="22" t="s">
        <v>25</v>
      </c>
      <c r="L25" s="22" t="s">
        <v>25</v>
      </c>
      <c r="M25" s="23"/>
      <c r="N25" s="19"/>
      <c r="O25" s="56">
        <f t="shared" si="5"/>
        <v>43786</v>
      </c>
      <c r="P25" s="56">
        <f t="shared" si="5"/>
        <v>43787</v>
      </c>
      <c r="Q25" s="56">
        <f t="shared" si="5"/>
        <v>43788</v>
      </c>
      <c r="R25" s="56">
        <f t="shared" si="5"/>
        <v>43789</v>
      </c>
      <c r="S25" s="56">
        <f t="shared" si="5"/>
        <v>43790</v>
      </c>
      <c r="T25" s="56">
        <f t="shared" si="5"/>
        <v>43791</v>
      </c>
      <c r="U25" s="56">
        <f t="shared" si="5"/>
        <v>43792</v>
      </c>
      <c r="V25" s="22" t="s">
        <v>25</v>
      </c>
      <c r="W25" s="22" t="s">
        <v>25</v>
      </c>
      <c r="X25" s="22" t="s">
        <v>25</v>
      </c>
      <c r="Y25" s="22" t="s">
        <v>25</v>
      </c>
      <c r="Z25" s="22" t="s">
        <v>25</v>
      </c>
      <c r="AA25" s="23"/>
      <c r="AB25" s="19"/>
      <c r="AC25" s="56">
        <f t="shared" si="6"/>
        <v>43821</v>
      </c>
      <c r="AD25" s="56">
        <f t="shared" si="6"/>
        <v>43822</v>
      </c>
      <c r="AE25" s="56">
        <f t="shared" si="6"/>
        <v>43823</v>
      </c>
      <c r="AF25" s="56">
        <f t="shared" si="6"/>
        <v>43824</v>
      </c>
      <c r="AG25" s="56">
        <f t="shared" si="6"/>
        <v>43825</v>
      </c>
      <c r="AH25" s="56">
        <f t="shared" si="6"/>
        <v>43826</v>
      </c>
      <c r="AI25" s="56">
        <f t="shared" si="6"/>
        <v>43827</v>
      </c>
      <c r="AJ25" s="22" t="s">
        <v>29</v>
      </c>
      <c r="AK25" s="22" t="s">
        <v>30</v>
      </c>
      <c r="AL25" s="22" t="s">
        <v>30</v>
      </c>
      <c r="AM25" s="22" t="s">
        <v>29</v>
      </c>
      <c r="AN25" s="22" t="s">
        <v>29</v>
      </c>
      <c r="AO25" s="23"/>
      <c r="AP25" s="19"/>
      <c r="AQ25" s="65" t="s">
        <v>77</v>
      </c>
      <c r="AR25" s="71" t="s">
        <v>78</v>
      </c>
    </row>
    <row r="26" spans="1:44">
      <c r="A26" s="56">
        <f t="shared" si="4"/>
        <v>43765</v>
      </c>
      <c r="B26" s="56">
        <f t="shared" si="4"/>
        <v>43766</v>
      </c>
      <c r="C26" s="56">
        <f t="shared" si="4"/>
        <v>43767</v>
      </c>
      <c r="D26" s="56">
        <f t="shared" si="4"/>
        <v>43768</v>
      </c>
      <c r="E26" s="56">
        <f t="shared" si="4"/>
        <v>43769</v>
      </c>
      <c r="F26" s="56" t="str">
        <f t="shared" si="4"/>
        <v/>
      </c>
      <c r="G26" s="56" t="str">
        <f t="shared" si="4"/>
        <v/>
      </c>
      <c r="H26" s="22" t="s">
        <v>25</v>
      </c>
      <c r="I26" s="22" t="s">
        <v>25</v>
      </c>
      <c r="J26" s="22" t="s">
        <v>25</v>
      </c>
      <c r="K26" s="22" t="s">
        <v>25</v>
      </c>
      <c r="L26" s="22"/>
      <c r="M26" s="23"/>
      <c r="N26" s="19"/>
      <c r="O26" s="56">
        <f t="shared" si="5"/>
        <v>43793</v>
      </c>
      <c r="P26" s="56">
        <f t="shared" si="5"/>
        <v>43794</v>
      </c>
      <c r="Q26" s="56">
        <f t="shared" si="5"/>
        <v>43795</v>
      </c>
      <c r="R26" s="56">
        <f t="shared" si="5"/>
        <v>43796</v>
      </c>
      <c r="S26" s="56">
        <f t="shared" si="5"/>
        <v>43797</v>
      </c>
      <c r="T26" s="56">
        <f t="shared" si="5"/>
        <v>43798</v>
      </c>
      <c r="U26" s="56">
        <f t="shared" si="5"/>
        <v>43799</v>
      </c>
      <c r="V26" s="24" t="s">
        <v>29</v>
      </c>
      <c r="W26" s="24" t="s">
        <v>29</v>
      </c>
      <c r="X26" s="24" t="s">
        <v>30</v>
      </c>
      <c r="Y26" s="24" t="s">
        <v>30</v>
      </c>
      <c r="Z26" s="24" t="s">
        <v>30</v>
      </c>
      <c r="AA26" s="23"/>
      <c r="AB26" s="19"/>
      <c r="AC26" s="56">
        <f t="shared" si="6"/>
        <v>43828</v>
      </c>
      <c r="AD26" s="56">
        <f t="shared" si="6"/>
        <v>43829</v>
      </c>
      <c r="AE26" s="56">
        <f t="shared" si="6"/>
        <v>43830</v>
      </c>
      <c r="AF26" s="56" t="str">
        <f t="shared" si="6"/>
        <v/>
      </c>
      <c r="AG26" s="56" t="str">
        <f t="shared" si="6"/>
        <v/>
      </c>
      <c r="AH26" s="56" t="str">
        <f t="shared" si="6"/>
        <v/>
      </c>
      <c r="AI26" s="56" t="str">
        <f t="shared" si="6"/>
        <v/>
      </c>
      <c r="AJ26" s="24" t="s">
        <v>29</v>
      </c>
      <c r="AK26" s="24" t="s">
        <v>30</v>
      </c>
      <c r="AL26" s="24"/>
      <c r="AM26" s="24"/>
      <c r="AN26" s="24"/>
      <c r="AO26" s="23"/>
      <c r="AP26" s="19"/>
      <c r="AQ26" s="65"/>
      <c r="AR26" s="71"/>
    </row>
    <row r="27" spans="1:44">
      <c r="A27" s="56" t="str">
        <f t="shared" si="4"/>
        <v/>
      </c>
      <c r="B27" s="56" t="str">
        <f t="shared" si="4"/>
        <v/>
      </c>
      <c r="C27" s="56" t="str">
        <f t="shared" si="4"/>
        <v/>
      </c>
      <c r="D27" s="56" t="str">
        <f t="shared" si="4"/>
        <v/>
      </c>
      <c r="E27" s="56" t="str">
        <f t="shared" si="4"/>
        <v/>
      </c>
      <c r="F27" s="56" t="str">
        <f t="shared" si="4"/>
        <v/>
      </c>
      <c r="G27" s="56" t="str">
        <f t="shared" si="4"/>
        <v/>
      </c>
      <c r="H27" s="22"/>
      <c r="I27" s="22"/>
      <c r="J27" s="22"/>
      <c r="K27" s="22"/>
      <c r="L27" s="22"/>
      <c r="M27" s="26"/>
      <c r="N27" s="19"/>
      <c r="O27" s="56" t="str">
        <f t="shared" si="5"/>
        <v/>
      </c>
      <c r="P27" s="56" t="str">
        <f t="shared" si="5"/>
        <v/>
      </c>
      <c r="Q27" s="56" t="str">
        <f t="shared" si="5"/>
        <v/>
      </c>
      <c r="R27" s="56" t="str">
        <f t="shared" si="5"/>
        <v/>
      </c>
      <c r="S27" s="56" t="str">
        <f t="shared" si="5"/>
        <v/>
      </c>
      <c r="T27" s="56" t="str">
        <f t="shared" si="5"/>
        <v/>
      </c>
      <c r="U27" s="56" t="str">
        <f t="shared" si="5"/>
        <v/>
      </c>
      <c r="V27" s="24"/>
      <c r="W27" s="24"/>
      <c r="X27" s="24"/>
      <c r="Y27" s="24"/>
      <c r="Z27" s="24"/>
      <c r="AA27" s="25"/>
      <c r="AB27" s="19"/>
      <c r="AC27" s="56" t="str">
        <f t="shared" si="6"/>
        <v/>
      </c>
      <c r="AD27" s="56" t="str">
        <f t="shared" si="6"/>
        <v/>
      </c>
      <c r="AE27" s="56" t="str">
        <f t="shared" si="6"/>
        <v/>
      </c>
      <c r="AF27" s="56" t="str">
        <f t="shared" si="6"/>
        <v/>
      </c>
      <c r="AG27" s="56" t="str">
        <f t="shared" si="6"/>
        <v/>
      </c>
      <c r="AH27" s="56" t="str">
        <f t="shared" si="6"/>
        <v/>
      </c>
      <c r="AI27" s="56" t="str">
        <f t="shared" si="6"/>
        <v/>
      </c>
      <c r="AJ27" s="24"/>
      <c r="AK27" s="24"/>
      <c r="AL27" s="24"/>
      <c r="AM27" s="24"/>
      <c r="AN27" s="24"/>
      <c r="AO27" s="25"/>
      <c r="AP27" s="19"/>
      <c r="AQ27" s="65" t="s">
        <v>83</v>
      </c>
      <c r="AR27" s="71" t="s">
        <v>84</v>
      </c>
    </row>
    <row r="28" spans="1:44">
      <c r="A28" s="19"/>
      <c r="B28" s="19"/>
      <c r="C28" s="19"/>
      <c r="D28" s="19"/>
      <c r="E28" s="19"/>
      <c r="F28" s="19"/>
      <c r="G28" s="19"/>
      <c r="H28" s="58">
        <f>COUNTIF(H22:L27,"a")</f>
        <v>23</v>
      </c>
      <c r="I28" s="38">
        <f>COUNTIF(H22:L27,"m")</f>
        <v>0</v>
      </c>
      <c r="J28" s="39">
        <f>COUNTIF(H22:L27,"p")</f>
        <v>0</v>
      </c>
      <c r="K28" s="40">
        <f>COUNTIF(H22:L27,"na")</f>
        <v>0</v>
      </c>
      <c r="L28" s="57">
        <f>COUNTIF(H22:L27,"h")</f>
        <v>0</v>
      </c>
      <c r="M28" s="42">
        <f>COUNTIF(H22:L27,"b")</f>
        <v>0</v>
      </c>
      <c r="N28" s="19"/>
      <c r="O28" s="19"/>
      <c r="P28" s="19"/>
      <c r="Q28" s="19"/>
      <c r="R28" s="19"/>
      <c r="S28" s="19"/>
      <c r="T28" s="19"/>
      <c r="U28" s="19"/>
      <c r="V28" s="58">
        <f>COUNTIF(V22:Z27,"a")</f>
        <v>15</v>
      </c>
      <c r="W28" s="38">
        <f>COUNTIF(V22:Z27,"m")</f>
        <v>0</v>
      </c>
      <c r="X28" s="39">
        <f>COUNTIF(V22:Z27,"p")</f>
        <v>0</v>
      </c>
      <c r="Y28" s="40">
        <f>COUNTIF(V22:Z27,"na")</f>
        <v>2</v>
      </c>
      <c r="Z28" s="57">
        <f>COUNTIF(V22:Z27,"h")</f>
        <v>4</v>
      </c>
      <c r="AA28" s="42">
        <f>COUNTIF(V22:Z27,"b")</f>
        <v>0</v>
      </c>
      <c r="AB28" s="19"/>
      <c r="AC28" s="19"/>
      <c r="AD28" s="19"/>
      <c r="AE28" s="19"/>
      <c r="AF28" s="19"/>
      <c r="AG28" s="19"/>
      <c r="AH28" s="19"/>
      <c r="AI28" s="19"/>
      <c r="AJ28" s="58">
        <f>COUNTIF(AJ22:AN27,"a")</f>
        <v>14</v>
      </c>
      <c r="AK28" s="38">
        <f>COUNTIF(AJ22:AN27,"m")</f>
        <v>0</v>
      </c>
      <c r="AL28" s="39">
        <f>COUNTIF(AJ22:AN27,"p")</f>
        <v>0</v>
      </c>
      <c r="AM28" s="40">
        <f>COUNTIF(AJ22:AN27,"na")</f>
        <v>5</v>
      </c>
      <c r="AN28" s="57">
        <f>COUNTIF(AJ22:AN27,"h")</f>
        <v>3</v>
      </c>
      <c r="AO28" s="42">
        <f>COUNTIF(AJ22:AN27,"b")</f>
        <v>0</v>
      </c>
      <c r="AP28" s="19"/>
      <c r="AQ28" s="65">
        <v>43489</v>
      </c>
      <c r="AR28" s="71" t="s">
        <v>85</v>
      </c>
    </row>
    <row r="29" spans="1:44">
      <c r="A29" s="19"/>
      <c r="B29" s="19"/>
      <c r="C29" s="19"/>
      <c r="D29" s="19"/>
      <c r="E29" s="19"/>
      <c r="F29" s="19"/>
      <c r="G29" s="19"/>
      <c r="H29" s="43" t="s">
        <v>25</v>
      </c>
      <c r="I29" s="43" t="s">
        <v>26</v>
      </c>
      <c r="J29" s="43" t="s">
        <v>27</v>
      </c>
      <c r="K29" s="43" t="s">
        <v>29</v>
      </c>
      <c r="L29" s="43" t="s">
        <v>30</v>
      </c>
      <c r="M29" s="43" t="s">
        <v>28</v>
      </c>
      <c r="N29" s="19"/>
      <c r="O29" s="19"/>
      <c r="P29" s="19"/>
      <c r="Q29" s="19"/>
      <c r="R29" s="19"/>
      <c r="S29" s="19"/>
      <c r="T29" s="19"/>
      <c r="U29" s="19"/>
      <c r="V29" s="43" t="s">
        <v>25</v>
      </c>
      <c r="W29" s="43" t="s">
        <v>26</v>
      </c>
      <c r="X29" s="43" t="s">
        <v>27</v>
      </c>
      <c r="Y29" s="43" t="s">
        <v>29</v>
      </c>
      <c r="Z29" s="43" t="s">
        <v>30</v>
      </c>
      <c r="AA29" s="43" t="s">
        <v>28</v>
      </c>
      <c r="AB29" s="19"/>
      <c r="AC29" s="19"/>
      <c r="AD29" s="19"/>
      <c r="AE29" s="19"/>
      <c r="AF29" s="19"/>
      <c r="AG29" s="19"/>
      <c r="AH29" s="19"/>
      <c r="AI29" s="19"/>
      <c r="AJ29" s="43" t="s">
        <v>25</v>
      </c>
      <c r="AK29" s="43" t="s">
        <v>26</v>
      </c>
      <c r="AL29" s="43" t="s">
        <v>27</v>
      </c>
      <c r="AM29" s="43" t="s">
        <v>29</v>
      </c>
      <c r="AN29" s="43" t="s">
        <v>30</v>
      </c>
      <c r="AO29" s="43" t="s">
        <v>28</v>
      </c>
      <c r="AP29" s="19"/>
      <c r="AQ29" s="65">
        <v>43485</v>
      </c>
      <c r="AR29" s="71" t="s">
        <v>62</v>
      </c>
    </row>
    <row r="30" spans="1:44" ht="15.75">
      <c r="A30" s="90">
        <f>DATE(YEAR(AC20),MONTH(AC20)+1,1)</f>
        <v>43831</v>
      </c>
      <c r="B30" s="91"/>
      <c r="C30" s="91"/>
      <c r="D30" s="91"/>
      <c r="E30" s="91"/>
      <c r="F30" s="91"/>
      <c r="G30" s="92"/>
      <c r="H30" s="47" t="s">
        <v>33</v>
      </c>
      <c r="I30" s="47"/>
      <c r="J30" s="47"/>
      <c r="K30" s="19"/>
      <c r="L30" s="19"/>
      <c r="M30" s="19"/>
      <c r="N30" s="19"/>
      <c r="O30" s="90">
        <f>DATE(YEAR(A30),MONTH(A30)+1,1)</f>
        <v>43862</v>
      </c>
      <c r="P30" s="91"/>
      <c r="Q30" s="91"/>
      <c r="R30" s="91"/>
      <c r="S30" s="91"/>
      <c r="T30" s="91"/>
      <c r="U30" s="92"/>
      <c r="V30" s="47" t="s">
        <v>34</v>
      </c>
      <c r="W30" s="47"/>
      <c r="X30" s="47"/>
      <c r="Y30" s="19"/>
      <c r="Z30" s="19"/>
      <c r="AA30" s="19"/>
      <c r="AB30" s="19"/>
      <c r="AC30" s="90">
        <f>DATE(YEAR(O30),MONTH(O30)+1,1)</f>
        <v>43891</v>
      </c>
      <c r="AD30" s="91"/>
      <c r="AE30" s="91"/>
      <c r="AF30" s="91"/>
      <c r="AG30" s="91"/>
      <c r="AH30" s="91"/>
      <c r="AI30" s="92"/>
      <c r="AJ30" s="47" t="s">
        <v>35</v>
      </c>
      <c r="AK30" s="47"/>
      <c r="AL30" s="47"/>
      <c r="AM30" s="19"/>
      <c r="AN30" s="19"/>
      <c r="AO30" s="19"/>
      <c r="AP30" s="19"/>
      <c r="AQ30" s="65">
        <v>43510</v>
      </c>
      <c r="AR30" s="71" t="s">
        <v>71</v>
      </c>
    </row>
    <row r="31" spans="1:44">
      <c r="A31" s="44" t="str">
        <f>$A$11</f>
        <v>Su</v>
      </c>
      <c r="B31" s="45" t="str">
        <f>$B$11</f>
        <v>M</v>
      </c>
      <c r="C31" s="45" t="str">
        <f>$C$11</f>
        <v>Tu</v>
      </c>
      <c r="D31" s="45" t="str">
        <f>$D$11</f>
        <v>W</v>
      </c>
      <c r="E31" s="45" t="str">
        <f>$E$11</f>
        <v>Th</v>
      </c>
      <c r="F31" s="45" t="str">
        <f>$F$11</f>
        <v>F</v>
      </c>
      <c r="G31" s="46" t="str">
        <f>$G$11</f>
        <v>Sa</v>
      </c>
      <c r="H31" s="37" t="str">
        <f>INDEX({"Su";"M";"Tu";"W";"Th";"F";"Sa"},1+MOD($O$4+2-2,7))</f>
        <v>M</v>
      </c>
      <c r="I31" s="37" t="str">
        <f>INDEX({"Su";"M";"Tu";"W";"Th";"F";"Sa"},1+MOD($O$4+3-2,7))</f>
        <v>Tu</v>
      </c>
      <c r="J31" s="37" t="str">
        <f>INDEX({"Su";"M";"Tu";"W";"Th";"F";"Sa"},1+MOD($O$4+4-2,7))</f>
        <v>W</v>
      </c>
      <c r="K31" s="37" t="str">
        <f>INDEX({"Su";"M";"Tu";"W";"Th";"F";"Sa"},1+MOD($O$4+5-2,7))</f>
        <v>Th</v>
      </c>
      <c r="L31" s="37" t="str">
        <f>INDEX({"Su";"M";"Tu";"W";"Th";"F";"Sa"},1+MOD($O$4+6-2,7))</f>
        <v>F</v>
      </c>
      <c r="M31" s="21"/>
      <c r="N31" s="19"/>
      <c r="O31" s="44" t="str">
        <f>$A$11</f>
        <v>Su</v>
      </c>
      <c r="P31" s="45" t="str">
        <f>$B$11</f>
        <v>M</v>
      </c>
      <c r="Q31" s="45" t="str">
        <f>$C$11</f>
        <v>Tu</v>
      </c>
      <c r="R31" s="45" t="str">
        <f>$D$11</f>
        <v>W</v>
      </c>
      <c r="S31" s="45" t="str">
        <f>$E$11</f>
        <v>Th</v>
      </c>
      <c r="T31" s="45" t="str">
        <f>$F$11</f>
        <v>F</v>
      </c>
      <c r="U31" s="46" t="str">
        <f>$G$11</f>
        <v>Sa</v>
      </c>
      <c r="V31" s="37" t="str">
        <f>INDEX({"Su";"M";"Tu";"W";"Th";"F";"Sa"},1+MOD($O$4+2-2,7))</f>
        <v>M</v>
      </c>
      <c r="W31" s="37" t="str">
        <f>INDEX({"Su";"M";"Tu";"W";"Th";"F";"Sa"},1+MOD($O$4+3-2,7))</f>
        <v>Tu</v>
      </c>
      <c r="X31" s="37" t="str">
        <f>INDEX({"Su";"M";"Tu";"W";"Th";"F";"Sa"},1+MOD($O$4+4-2,7))</f>
        <v>W</v>
      </c>
      <c r="Y31" s="37" t="str">
        <f>INDEX({"Su";"M";"Tu";"W";"Th";"F";"Sa"},1+MOD($O$4+5-2,7))</f>
        <v>Th</v>
      </c>
      <c r="Z31" s="37" t="str">
        <f>INDEX({"Su";"M";"Tu";"W";"Th";"F";"Sa"},1+MOD($O$4+6-2,7))</f>
        <v>F</v>
      </c>
      <c r="AA31" s="21"/>
      <c r="AB31" s="19"/>
      <c r="AC31" s="44" t="str">
        <f>$A$11</f>
        <v>Su</v>
      </c>
      <c r="AD31" s="45" t="str">
        <f>$B$11</f>
        <v>M</v>
      </c>
      <c r="AE31" s="45" t="str">
        <f>$C$11</f>
        <v>Tu</v>
      </c>
      <c r="AF31" s="45" t="str">
        <f>$D$11</f>
        <v>W</v>
      </c>
      <c r="AG31" s="45" t="str">
        <f>$E$11</f>
        <v>Th</v>
      </c>
      <c r="AH31" s="45" t="str">
        <f>$F$11</f>
        <v>F</v>
      </c>
      <c r="AI31" s="46" t="str">
        <f>$G$11</f>
        <v>Sa</v>
      </c>
      <c r="AJ31" s="37" t="str">
        <f>INDEX({"Su";"M";"Tu";"W";"Th";"F";"Sa"},1+MOD($O$4+2-2,7))</f>
        <v>M</v>
      </c>
      <c r="AK31" s="37" t="str">
        <f>INDEX({"Su";"M";"Tu";"W";"Th";"F";"Sa"},1+MOD($O$4+3-2,7))</f>
        <v>Tu</v>
      </c>
      <c r="AL31" s="37" t="str">
        <f>INDEX({"Su";"M";"Tu";"W";"Th";"F";"Sa"},1+MOD($O$4+4-2,7))</f>
        <v>W</v>
      </c>
      <c r="AM31" s="37" t="str">
        <f>INDEX({"Su";"M";"Tu";"W";"Th";"F";"Sa"},1+MOD($O$4+5-2,7))</f>
        <v>Th</v>
      </c>
      <c r="AN31" s="37" t="str">
        <f>INDEX({"Su";"M";"Tu";"W";"Th";"F";"Sa"},1+MOD($O$4+6-2,7))</f>
        <v>F</v>
      </c>
      <c r="AO31" s="21"/>
      <c r="AP31" s="19"/>
      <c r="AQ31" s="65">
        <v>43513</v>
      </c>
      <c r="AR31" s="71" t="s">
        <v>72</v>
      </c>
    </row>
    <row r="32" spans="1:44">
      <c r="A32" s="56" t="str">
        <f t="shared" ref="A32:G37" si="7">IF(MONTH($A$30)&lt;&gt;MONTH($A$30-(WEEKDAY($A$30,1)-($O$4-1))-IF((WEEKDAY($A$30,1)-($O$4-1))&lt;=0,7,0)+(ROW(A32)-ROW($A$32))*7+(COLUMN(A32)-COLUMN($A$32)+1)),"",$A$30-(WEEKDAY($A$30,1)-($O$4-1))-IF((WEEKDAY($A$30,1)-($O$4-1))&lt;=0,7,0)+(ROW(A32)-ROW($A$32))*7+(COLUMN(A32)-COLUMN($A$32)+1))</f>
        <v/>
      </c>
      <c r="B32" s="56" t="str">
        <f t="shared" si="7"/>
        <v/>
      </c>
      <c r="C32" s="56" t="str">
        <f t="shared" si="7"/>
        <v/>
      </c>
      <c r="D32" s="56">
        <f t="shared" si="7"/>
        <v>43831</v>
      </c>
      <c r="E32" s="56">
        <f t="shared" si="7"/>
        <v>43832</v>
      </c>
      <c r="F32" s="56">
        <f t="shared" si="7"/>
        <v>43833</v>
      </c>
      <c r="G32" s="56">
        <f t="shared" si="7"/>
        <v>43834</v>
      </c>
      <c r="H32" s="22"/>
      <c r="I32" s="22"/>
      <c r="J32" s="22" t="s">
        <v>30</v>
      </c>
      <c r="K32" s="22" t="s">
        <v>29</v>
      </c>
      <c r="L32" s="22" t="s">
        <v>29</v>
      </c>
      <c r="M32" s="23"/>
      <c r="N32" s="19"/>
      <c r="O32" s="56" t="str">
        <f t="shared" ref="O32:U37" si="8">IF(MONTH($O$30)&lt;&gt;MONTH($O$30-(WEEKDAY($O$30,1)-($O$4-1))-IF((WEEKDAY($O$30,1)-($O$4-1))&lt;=0,7,0)+(ROW(O32)-ROW($O$32))*7+(COLUMN(O32)-COLUMN($O$32)+1)),"",$O$30-(WEEKDAY($O$30,1)-($O$4-1))-IF((WEEKDAY($O$30,1)-($O$4-1))&lt;=0,7,0)+(ROW(O32)-ROW($O$32))*7+(COLUMN(O32)-COLUMN($O$32)+1))</f>
        <v/>
      </c>
      <c r="P32" s="56" t="str">
        <f t="shared" si="8"/>
        <v/>
      </c>
      <c r="Q32" s="56" t="str">
        <f t="shared" si="8"/>
        <v/>
      </c>
      <c r="R32" s="56" t="str">
        <f t="shared" si="8"/>
        <v/>
      </c>
      <c r="S32" s="56" t="str">
        <f t="shared" si="8"/>
        <v/>
      </c>
      <c r="T32" s="56" t="str">
        <f t="shared" si="8"/>
        <v/>
      </c>
      <c r="U32" s="56">
        <f t="shared" si="8"/>
        <v>43862</v>
      </c>
      <c r="V32" s="22"/>
      <c r="W32" s="22"/>
      <c r="X32" s="22"/>
      <c r="Y32" s="22"/>
      <c r="Z32" s="22"/>
      <c r="AA32" s="23"/>
      <c r="AB32" s="19"/>
      <c r="AC32" s="56">
        <f t="shared" ref="AC32:AI37" si="9">IF(MONTH($AC$30)&lt;&gt;MONTH($AC$30-(WEEKDAY($AC$30,1)-($O$4-1))-IF((WEEKDAY($AC$30,1)-($O$4-1))&lt;=0,7,0)+(ROW(AC32)-ROW($AC$32))*7+(COLUMN(AC32)-COLUMN($AC$32)+1)),"",$AC$30-(WEEKDAY($AC$30,1)-($O$4-1))-IF((WEEKDAY($AC$30,1)-($O$4-1))&lt;=0,7,0)+(ROW(AC32)-ROW($AC$32))*7+(COLUMN(AC32)-COLUMN($AC$32)+1))</f>
        <v>43891</v>
      </c>
      <c r="AD32" s="56">
        <f t="shared" si="9"/>
        <v>43892</v>
      </c>
      <c r="AE32" s="56">
        <f t="shared" si="9"/>
        <v>43893</v>
      </c>
      <c r="AF32" s="56">
        <f t="shared" si="9"/>
        <v>43894</v>
      </c>
      <c r="AG32" s="56">
        <f t="shared" si="9"/>
        <v>43895</v>
      </c>
      <c r="AH32" s="56">
        <f t="shared" si="9"/>
        <v>43896</v>
      </c>
      <c r="AI32" s="56">
        <f t="shared" si="9"/>
        <v>43897</v>
      </c>
      <c r="AJ32" s="22" t="s">
        <v>25</v>
      </c>
      <c r="AK32" s="22" t="s">
        <v>25</v>
      </c>
      <c r="AL32" s="22" t="s">
        <v>25</v>
      </c>
      <c r="AM32" s="22" t="s">
        <v>25</v>
      </c>
      <c r="AN32" s="22" t="s">
        <v>25</v>
      </c>
      <c r="AO32" s="23"/>
      <c r="AP32" s="19"/>
      <c r="AQ32" s="65" t="s">
        <v>79</v>
      </c>
      <c r="AR32" s="71" t="s">
        <v>63</v>
      </c>
    </row>
    <row r="33" spans="1:44">
      <c r="A33" s="56">
        <f t="shared" si="7"/>
        <v>43835</v>
      </c>
      <c r="B33" s="56">
        <f t="shared" si="7"/>
        <v>43836</v>
      </c>
      <c r="C33" s="56">
        <f t="shared" si="7"/>
        <v>43837</v>
      </c>
      <c r="D33" s="56">
        <f t="shared" si="7"/>
        <v>43838</v>
      </c>
      <c r="E33" s="56">
        <f t="shared" si="7"/>
        <v>43839</v>
      </c>
      <c r="F33" s="56">
        <f t="shared" si="7"/>
        <v>43840</v>
      </c>
      <c r="G33" s="56">
        <f t="shared" si="7"/>
        <v>43841</v>
      </c>
      <c r="H33" s="22" t="s">
        <v>29</v>
      </c>
      <c r="I33" s="22" t="s">
        <v>25</v>
      </c>
      <c r="J33" s="22" t="s">
        <v>25</v>
      </c>
      <c r="K33" s="22" t="s">
        <v>25</v>
      </c>
      <c r="L33" s="22" t="s">
        <v>25</v>
      </c>
      <c r="M33" s="23"/>
      <c r="N33" s="19"/>
      <c r="O33" s="56">
        <f t="shared" si="8"/>
        <v>43863</v>
      </c>
      <c r="P33" s="56">
        <f t="shared" si="8"/>
        <v>43864</v>
      </c>
      <c r="Q33" s="56">
        <f t="shared" si="8"/>
        <v>43865</v>
      </c>
      <c r="R33" s="56">
        <f t="shared" si="8"/>
        <v>43866</v>
      </c>
      <c r="S33" s="56">
        <f t="shared" si="8"/>
        <v>43867</v>
      </c>
      <c r="T33" s="56">
        <f t="shared" si="8"/>
        <v>43868</v>
      </c>
      <c r="U33" s="56">
        <f t="shared" si="8"/>
        <v>43869</v>
      </c>
      <c r="V33" s="22" t="s">
        <v>25</v>
      </c>
      <c r="W33" s="22" t="s">
        <v>25</v>
      </c>
      <c r="X33" s="22" t="s">
        <v>25</v>
      </c>
      <c r="Y33" s="22" t="s">
        <v>25</v>
      </c>
      <c r="Z33" s="22" t="s">
        <v>25</v>
      </c>
      <c r="AA33" s="23"/>
      <c r="AB33" s="19"/>
      <c r="AC33" s="56">
        <f t="shared" si="9"/>
        <v>43898</v>
      </c>
      <c r="AD33" s="56">
        <f t="shared" si="9"/>
        <v>43899</v>
      </c>
      <c r="AE33" s="56">
        <f t="shared" si="9"/>
        <v>43900</v>
      </c>
      <c r="AF33" s="56">
        <f t="shared" si="9"/>
        <v>43901</v>
      </c>
      <c r="AG33" s="56">
        <f t="shared" si="9"/>
        <v>43902</v>
      </c>
      <c r="AH33" s="56">
        <f t="shared" si="9"/>
        <v>43903</v>
      </c>
      <c r="AI33" s="56">
        <f t="shared" si="9"/>
        <v>43904</v>
      </c>
      <c r="AJ33" s="22" t="s">
        <v>25</v>
      </c>
      <c r="AK33" s="22" t="s">
        <v>25</v>
      </c>
      <c r="AL33" s="22" t="s">
        <v>25</v>
      </c>
      <c r="AM33" s="22" t="s">
        <v>25</v>
      </c>
      <c r="AN33" s="22" t="s">
        <v>25</v>
      </c>
      <c r="AO33" s="23"/>
      <c r="AP33" s="19"/>
      <c r="AQ33" s="65"/>
      <c r="AR33" s="71"/>
    </row>
    <row r="34" spans="1:44">
      <c r="A34" s="56">
        <f t="shared" si="7"/>
        <v>43842</v>
      </c>
      <c r="B34" s="56">
        <f t="shared" si="7"/>
        <v>43843</v>
      </c>
      <c r="C34" s="56">
        <f t="shared" si="7"/>
        <v>43844</v>
      </c>
      <c r="D34" s="56">
        <f t="shared" si="7"/>
        <v>43845</v>
      </c>
      <c r="E34" s="56">
        <f t="shared" si="7"/>
        <v>43846</v>
      </c>
      <c r="F34" s="56">
        <f t="shared" si="7"/>
        <v>43847</v>
      </c>
      <c r="G34" s="56">
        <f t="shared" si="7"/>
        <v>43848</v>
      </c>
      <c r="H34" s="22" t="s">
        <v>25</v>
      </c>
      <c r="I34" s="22" t="s">
        <v>25</v>
      </c>
      <c r="J34" s="22" t="s">
        <v>25</v>
      </c>
      <c r="K34" s="22" t="s">
        <v>25</v>
      </c>
      <c r="L34" s="22" t="s">
        <v>25</v>
      </c>
      <c r="M34" s="23"/>
      <c r="N34" s="19"/>
      <c r="O34" s="56">
        <f t="shared" si="8"/>
        <v>43870</v>
      </c>
      <c r="P34" s="56">
        <f t="shared" si="8"/>
        <v>43871</v>
      </c>
      <c r="Q34" s="56">
        <f t="shared" si="8"/>
        <v>43872</v>
      </c>
      <c r="R34" s="56">
        <f t="shared" si="8"/>
        <v>43873</v>
      </c>
      <c r="S34" s="56">
        <f t="shared" si="8"/>
        <v>43874</v>
      </c>
      <c r="T34" s="56">
        <f t="shared" si="8"/>
        <v>43875</v>
      </c>
      <c r="U34" s="56">
        <f t="shared" si="8"/>
        <v>43876</v>
      </c>
      <c r="V34" s="22" t="s">
        <v>25</v>
      </c>
      <c r="W34" s="22" t="s">
        <v>25</v>
      </c>
      <c r="X34" s="22" t="s">
        <v>25</v>
      </c>
      <c r="Y34" s="22" t="s">
        <v>25</v>
      </c>
      <c r="Z34" s="22" t="s">
        <v>30</v>
      </c>
      <c r="AA34" s="23"/>
      <c r="AB34" s="19"/>
      <c r="AC34" s="56">
        <f t="shared" si="9"/>
        <v>43905</v>
      </c>
      <c r="AD34" s="56">
        <f t="shared" si="9"/>
        <v>43906</v>
      </c>
      <c r="AE34" s="56">
        <f t="shared" si="9"/>
        <v>43907</v>
      </c>
      <c r="AF34" s="56">
        <f t="shared" si="9"/>
        <v>43908</v>
      </c>
      <c r="AG34" s="56">
        <f t="shared" si="9"/>
        <v>43909</v>
      </c>
      <c r="AH34" s="56">
        <f t="shared" si="9"/>
        <v>43910</v>
      </c>
      <c r="AI34" s="56">
        <f t="shared" si="9"/>
        <v>43911</v>
      </c>
      <c r="AJ34" s="22" t="s">
        <v>29</v>
      </c>
      <c r="AK34" s="22" t="s">
        <v>29</v>
      </c>
      <c r="AL34" s="22" t="s">
        <v>29</v>
      </c>
      <c r="AM34" s="22" t="s">
        <v>29</v>
      </c>
      <c r="AN34" s="22" t="s">
        <v>29</v>
      </c>
      <c r="AO34" s="23"/>
      <c r="AP34" s="19"/>
      <c r="AQ34" s="65" t="s">
        <v>86</v>
      </c>
      <c r="AR34" s="71" t="s">
        <v>87</v>
      </c>
    </row>
    <row r="35" spans="1:44">
      <c r="A35" s="56">
        <f t="shared" si="7"/>
        <v>43849</v>
      </c>
      <c r="B35" s="56">
        <f t="shared" si="7"/>
        <v>43850</v>
      </c>
      <c r="C35" s="56">
        <f t="shared" si="7"/>
        <v>43851</v>
      </c>
      <c r="D35" s="56">
        <f t="shared" si="7"/>
        <v>43852</v>
      </c>
      <c r="E35" s="56">
        <f t="shared" si="7"/>
        <v>43853</v>
      </c>
      <c r="F35" s="56">
        <f t="shared" si="7"/>
        <v>43854</v>
      </c>
      <c r="G35" s="56">
        <f t="shared" si="7"/>
        <v>43855</v>
      </c>
      <c r="H35" s="22" t="s">
        <v>30</v>
      </c>
      <c r="I35" s="22" t="s">
        <v>25</v>
      </c>
      <c r="J35" s="22" t="s">
        <v>25</v>
      </c>
      <c r="K35" s="22" t="s">
        <v>25</v>
      </c>
      <c r="L35" s="22" t="s">
        <v>25</v>
      </c>
      <c r="M35" s="23"/>
      <c r="N35" s="19"/>
      <c r="O35" s="56">
        <f t="shared" si="8"/>
        <v>43877</v>
      </c>
      <c r="P35" s="56">
        <f t="shared" si="8"/>
        <v>43878</v>
      </c>
      <c r="Q35" s="56">
        <f t="shared" si="8"/>
        <v>43879</v>
      </c>
      <c r="R35" s="56">
        <f t="shared" si="8"/>
        <v>43880</v>
      </c>
      <c r="S35" s="56">
        <f t="shared" si="8"/>
        <v>43881</v>
      </c>
      <c r="T35" s="56">
        <f t="shared" si="8"/>
        <v>43882</v>
      </c>
      <c r="U35" s="56">
        <f t="shared" si="8"/>
        <v>43883</v>
      </c>
      <c r="V35" s="22" t="s">
        <v>30</v>
      </c>
      <c r="W35" s="22" t="s">
        <v>25</v>
      </c>
      <c r="X35" s="22" t="s">
        <v>25</v>
      </c>
      <c r="Y35" s="22" t="s">
        <v>25</v>
      </c>
      <c r="Z35" s="22" t="s">
        <v>25</v>
      </c>
      <c r="AA35" s="23"/>
      <c r="AB35" s="19"/>
      <c r="AC35" s="56">
        <f t="shared" si="9"/>
        <v>43912</v>
      </c>
      <c r="AD35" s="56">
        <f t="shared" si="9"/>
        <v>43913</v>
      </c>
      <c r="AE35" s="56">
        <f t="shared" si="9"/>
        <v>43914</v>
      </c>
      <c r="AF35" s="56">
        <f t="shared" si="9"/>
        <v>43915</v>
      </c>
      <c r="AG35" s="56">
        <f t="shared" si="9"/>
        <v>43916</v>
      </c>
      <c r="AH35" s="56">
        <f t="shared" si="9"/>
        <v>43917</v>
      </c>
      <c r="AI35" s="56">
        <f t="shared" si="9"/>
        <v>43918</v>
      </c>
      <c r="AJ35" s="22" t="s">
        <v>25</v>
      </c>
      <c r="AK35" s="22" t="s">
        <v>25</v>
      </c>
      <c r="AL35" s="22" t="s">
        <v>25</v>
      </c>
      <c r="AM35" s="22" t="s">
        <v>25</v>
      </c>
      <c r="AN35" s="22" t="s">
        <v>25</v>
      </c>
      <c r="AO35" s="23"/>
      <c r="AP35" s="19"/>
      <c r="AQ35" s="65">
        <v>43563</v>
      </c>
      <c r="AR35" s="71" t="s">
        <v>88</v>
      </c>
    </row>
    <row r="36" spans="1:44">
      <c r="A36" s="56">
        <f t="shared" si="7"/>
        <v>43856</v>
      </c>
      <c r="B36" s="56">
        <f t="shared" si="7"/>
        <v>43857</v>
      </c>
      <c r="C36" s="56">
        <f t="shared" si="7"/>
        <v>43858</v>
      </c>
      <c r="D36" s="56">
        <f t="shared" si="7"/>
        <v>43859</v>
      </c>
      <c r="E36" s="56">
        <f t="shared" si="7"/>
        <v>43860</v>
      </c>
      <c r="F36" s="56">
        <f t="shared" si="7"/>
        <v>43861</v>
      </c>
      <c r="G36" s="56" t="str">
        <f t="shared" si="7"/>
        <v/>
      </c>
      <c r="H36" s="24" t="s">
        <v>25</v>
      </c>
      <c r="I36" s="24" t="s">
        <v>25</v>
      </c>
      <c r="J36" s="24" t="s">
        <v>25</v>
      </c>
      <c r="K36" s="24" t="s">
        <v>25</v>
      </c>
      <c r="L36" s="24" t="s">
        <v>25</v>
      </c>
      <c r="M36" s="23"/>
      <c r="N36" s="19"/>
      <c r="O36" s="56">
        <f t="shared" si="8"/>
        <v>43884</v>
      </c>
      <c r="P36" s="56">
        <f t="shared" si="8"/>
        <v>43885</v>
      </c>
      <c r="Q36" s="56">
        <f t="shared" si="8"/>
        <v>43886</v>
      </c>
      <c r="R36" s="56">
        <f t="shared" si="8"/>
        <v>43887</v>
      </c>
      <c r="S36" s="56">
        <f t="shared" si="8"/>
        <v>43888</v>
      </c>
      <c r="T36" s="56">
        <f t="shared" si="8"/>
        <v>43889</v>
      </c>
      <c r="U36" s="56">
        <f t="shared" si="8"/>
        <v>43890</v>
      </c>
      <c r="V36" s="24" t="s">
        <v>25</v>
      </c>
      <c r="W36" s="24" t="s">
        <v>25</v>
      </c>
      <c r="X36" s="24" t="s">
        <v>25</v>
      </c>
      <c r="Y36" s="24" t="s">
        <v>25</v>
      </c>
      <c r="Z36" s="24" t="s">
        <v>25</v>
      </c>
      <c r="AA36" s="23"/>
      <c r="AB36" s="19"/>
      <c r="AC36" s="56">
        <f t="shared" si="9"/>
        <v>43919</v>
      </c>
      <c r="AD36" s="56">
        <f t="shared" si="9"/>
        <v>43920</v>
      </c>
      <c r="AE36" s="56">
        <f t="shared" si="9"/>
        <v>43921</v>
      </c>
      <c r="AF36" s="56" t="str">
        <f t="shared" si="9"/>
        <v/>
      </c>
      <c r="AG36" s="56" t="str">
        <f t="shared" si="9"/>
        <v/>
      </c>
      <c r="AH36" s="56" t="str">
        <f t="shared" si="9"/>
        <v/>
      </c>
      <c r="AI36" s="56" t="str">
        <f t="shared" si="9"/>
        <v/>
      </c>
      <c r="AJ36" s="24" t="s">
        <v>25</v>
      </c>
      <c r="AK36" s="24" t="s">
        <v>25</v>
      </c>
      <c r="AL36" s="24"/>
      <c r="AM36" s="24"/>
      <c r="AN36" s="24"/>
      <c r="AO36" s="23"/>
      <c r="AP36" s="19"/>
      <c r="AQ36" s="139">
        <v>43565</v>
      </c>
      <c r="AR36" s="140" t="s">
        <v>74</v>
      </c>
    </row>
    <row r="37" spans="1:44">
      <c r="A37" s="56" t="str">
        <f t="shared" si="7"/>
        <v/>
      </c>
      <c r="B37" s="56" t="str">
        <f t="shared" si="7"/>
        <v/>
      </c>
      <c r="C37" s="56" t="str">
        <f t="shared" si="7"/>
        <v/>
      </c>
      <c r="D37" s="56" t="str">
        <f t="shared" si="7"/>
        <v/>
      </c>
      <c r="E37" s="56" t="str">
        <f t="shared" si="7"/>
        <v/>
      </c>
      <c r="F37" s="56" t="str">
        <f t="shared" si="7"/>
        <v/>
      </c>
      <c r="G37" s="56" t="str">
        <f t="shared" si="7"/>
        <v/>
      </c>
      <c r="H37" s="24"/>
      <c r="I37" s="24"/>
      <c r="J37" s="24"/>
      <c r="K37" s="24"/>
      <c r="L37" s="24"/>
      <c r="M37" s="25"/>
      <c r="N37" s="19"/>
      <c r="O37" s="56" t="str">
        <f t="shared" si="8"/>
        <v/>
      </c>
      <c r="P37" s="56" t="str">
        <f t="shared" si="8"/>
        <v/>
      </c>
      <c r="Q37" s="56" t="str">
        <f t="shared" si="8"/>
        <v/>
      </c>
      <c r="R37" s="56" t="str">
        <f t="shared" si="8"/>
        <v/>
      </c>
      <c r="S37" s="56" t="str">
        <f t="shared" si="8"/>
        <v/>
      </c>
      <c r="T37" s="56" t="str">
        <f t="shared" si="8"/>
        <v/>
      </c>
      <c r="U37" s="56" t="str">
        <f t="shared" si="8"/>
        <v/>
      </c>
      <c r="V37" s="24"/>
      <c r="W37" s="24"/>
      <c r="X37" s="24"/>
      <c r="Y37" s="24"/>
      <c r="Z37" s="24"/>
      <c r="AA37" s="25"/>
      <c r="AB37" s="19"/>
      <c r="AC37" s="56" t="str">
        <f t="shared" si="9"/>
        <v/>
      </c>
      <c r="AD37" s="56" t="str">
        <f t="shared" si="9"/>
        <v/>
      </c>
      <c r="AE37" s="56" t="str">
        <f t="shared" si="9"/>
        <v/>
      </c>
      <c r="AF37" s="56" t="str">
        <f t="shared" si="9"/>
        <v/>
      </c>
      <c r="AG37" s="56" t="str">
        <f t="shared" si="9"/>
        <v/>
      </c>
      <c r="AH37" s="56" t="str">
        <f t="shared" si="9"/>
        <v/>
      </c>
      <c r="AI37" s="56" t="str">
        <f t="shared" si="9"/>
        <v/>
      </c>
      <c r="AJ37" s="24"/>
      <c r="AK37" s="24"/>
      <c r="AL37" s="24"/>
      <c r="AM37" s="24"/>
      <c r="AN37" s="24"/>
      <c r="AO37" s="25"/>
      <c r="AP37" s="19"/>
      <c r="AQ37" s="136">
        <v>43568</v>
      </c>
      <c r="AR37" s="141" t="s">
        <v>74</v>
      </c>
    </row>
    <row r="38" spans="1:44">
      <c r="A38" s="19"/>
      <c r="B38" s="19"/>
      <c r="C38" s="19"/>
      <c r="D38" s="19"/>
      <c r="E38" s="19"/>
      <c r="F38" s="19"/>
      <c r="G38" s="19"/>
      <c r="H38" s="58">
        <f>COUNTIF(H32:L37,"a")</f>
        <v>18</v>
      </c>
      <c r="I38" s="38">
        <f>COUNTIF(H32:L37,"m")</f>
        <v>0</v>
      </c>
      <c r="J38" s="39">
        <f>COUNTIF(H32:L37,"p")</f>
        <v>0</v>
      </c>
      <c r="K38" s="40">
        <f>COUNTIF(H32:L37,"na")</f>
        <v>3</v>
      </c>
      <c r="L38" s="57">
        <f>COUNTIF(H32:L37,"h")</f>
        <v>2</v>
      </c>
      <c r="M38" s="42">
        <f>COUNTIF(H32:L37,"b")</f>
        <v>0</v>
      </c>
      <c r="N38" s="19"/>
      <c r="O38" s="19"/>
      <c r="P38" s="19"/>
      <c r="Q38" s="19"/>
      <c r="R38" s="19"/>
      <c r="S38" s="19"/>
      <c r="T38" s="19"/>
      <c r="U38" s="19"/>
      <c r="V38" s="58">
        <f>COUNTIF(V32:Z37,"a")</f>
        <v>18</v>
      </c>
      <c r="W38" s="38">
        <f>COUNTIF(V32:Z37,"m")</f>
        <v>0</v>
      </c>
      <c r="X38" s="39">
        <f>COUNTIF(V32:Z37,"p")</f>
        <v>0</v>
      </c>
      <c r="Y38" s="40">
        <f>COUNTIF(V32:Z37,"na")</f>
        <v>0</v>
      </c>
      <c r="Z38" s="41">
        <f>COUNTIF(V32:Z37,"h")</f>
        <v>2</v>
      </c>
      <c r="AA38" s="42">
        <f>COUNTIF(V32:Z37,"b")</f>
        <v>0</v>
      </c>
      <c r="AB38" s="19"/>
      <c r="AC38" s="19"/>
      <c r="AD38" s="19"/>
      <c r="AE38" s="19"/>
      <c r="AF38" s="19"/>
      <c r="AG38" s="19"/>
      <c r="AH38" s="19"/>
      <c r="AI38" s="19"/>
      <c r="AJ38" s="58">
        <f>COUNTIF(AJ32:AN37,"a")</f>
        <v>17</v>
      </c>
      <c r="AK38" s="38">
        <f>COUNTIF(AJ32:AN37,"m")</f>
        <v>0</v>
      </c>
      <c r="AL38" s="39">
        <f>COUNTIF(AJ32:AN37,"p")</f>
        <v>0</v>
      </c>
      <c r="AM38" s="40">
        <f>COUNTIF(AJ32:AN37,"na")</f>
        <v>5</v>
      </c>
      <c r="AN38" s="57">
        <f>COUNTIF(AJ32:AN37,"h")</f>
        <v>0</v>
      </c>
      <c r="AO38" s="42">
        <f>COUNTIF(AJ32:AN37,"b")</f>
        <v>0</v>
      </c>
      <c r="AP38" s="19"/>
      <c r="AQ38" s="129"/>
      <c r="AR38" s="129"/>
    </row>
    <row r="39" spans="1:44">
      <c r="A39" s="19"/>
      <c r="B39" s="19"/>
      <c r="C39" s="19"/>
      <c r="D39" s="19"/>
      <c r="E39" s="19"/>
      <c r="F39" s="19"/>
      <c r="G39" s="19"/>
      <c r="H39" s="43" t="s">
        <v>25</v>
      </c>
      <c r="I39" s="43" t="s">
        <v>26</v>
      </c>
      <c r="J39" s="43" t="s">
        <v>27</v>
      </c>
      <c r="K39" s="43" t="s">
        <v>29</v>
      </c>
      <c r="L39" s="43" t="s">
        <v>30</v>
      </c>
      <c r="M39" s="43" t="s">
        <v>28</v>
      </c>
      <c r="N39" s="19"/>
      <c r="O39" s="19"/>
      <c r="P39" s="19"/>
      <c r="Q39" s="19"/>
      <c r="R39" s="19"/>
      <c r="S39" s="19"/>
      <c r="T39" s="19"/>
      <c r="U39" s="19"/>
      <c r="V39" s="43" t="s">
        <v>25</v>
      </c>
      <c r="W39" s="43" t="s">
        <v>26</v>
      </c>
      <c r="X39" s="43" t="s">
        <v>27</v>
      </c>
      <c r="Y39" s="43" t="s">
        <v>29</v>
      </c>
      <c r="Z39" s="43" t="s">
        <v>30</v>
      </c>
      <c r="AA39" s="43" t="s">
        <v>28</v>
      </c>
      <c r="AB39" s="19"/>
      <c r="AC39" s="19"/>
      <c r="AD39" s="19"/>
      <c r="AE39" s="19"/>
      <c r="AF39" s="19"/>
      <c r="AG39" s="19"/>
      <c r="AH39" s="19"/>
      <c r="AI39" s="19"/>
      <c r="AJ39" s="43" t="s">
        <v>25</v>
      </c>
      <c r="AK39" s="43" t="s">
        <v>26</v>
      </c>
      <c r="AL39" s="43" t="s">
        <v>27</v>
      </c>
      <c r="AM39" s="43" t="s">
        <v>29</v>
      </c>
      <c r="AN39" s="43" t="s">
        <v>30</v>
      </c>
      <c r="AO39" s="43" t="s">
        <v>28</v>
      </c>
      <c r="AP39" s="19"/>
      <c r="AQ39" s="130"/>
      <c r="AR39" s="131"/>
    </row>
    <row r="40" spans="1:44" ht="15.75">
      <c r="A40" s="90">
        <f>DATE(YEAR(AC30),MONTH(AC30)+1,1)</f>
        <v>43922</v>
      </c>
      <c r="B40" s="91"/>
      <c r="C40" s="91"/>
      <c r="D40" s="91"/>
      <c r="E40" s="91"/>
      <c r="F40" s="91"/>
      <c r="G40" s="92"/>
      <c r="H40" s="47" t="s">
        <v>36</v>
      </c>
      <c r="I40" s="47"/>
      <c r="J40" s="47"/>
      <c r="K40" s="19"/>
      <c r="L40" s="19"/>
      <c r="M40" s="19"/>
      <c r="N40" s="19"/>
      <c r="O40" s="90">
        <f>DATE(YEAR(A40),MONTH(A40)+1,1)</f>
        <v>43952</v>
      </c>
      <c r="P40" s="91"/>
      <c r="Q40" s="91"/>
      <c r="R40" s="91"/>
      <c r="S40" s="91"/>
      <c r="T40" s="91"/>
      <c r="U40" s="92"/>
      <c r="V40" s="47" t="s">
        <v>37</v>
      </c>
      <c r="W40" s="47"/>
      <c r="X40" s="47"/>
      <c r="Y40" s="19"/>
      <c r="Z40" s="19"/>
      <c r="AA40" s="19"/>
      <c r="AB40" s="19"/>
      <c r="AC40" s="90">
        <f>DATE(YEAR(O40),MONTH(O40)+1,1)</f>
        <v>43983</v>
      </c>
      <c r="AD40" s="91"/>
      <c r="AE40" s="91"/>
      <c r="AF40" s="91"/>
      <c r="AG40" s="91"/>
      <c r="AH40" s="91"/>
      <c r="AI40" s="92"/>
      <c r="AJ40" s="47" t="s">
        <v>38</v>
      </c>
      <c r="AK40" s="47"/>
      <c r="AL40" s="47"/>
      <c r="AM40" s="19"/>
      <c r="AN40" s="19"/>
      <c r="AO40" s="19"/>
      <c r="AP40" s="19"/>
      <c r="AQ40" s="133"/>
      <c r="AR40" s="132"/>
    </row>
    <row r="41" spans="1:44">
      <c r="A41" s="44" t="str">
        <f>$A$11</f>
        <v>Su</v>
      </c>
      <c r="B41" s="45" t="str">
        <f>$B$11</f>
        <v>M</v>
      </c>
      <c r="C41" s="45" t="str">
        <f>$C$11</f>
        <v>Tu</v>
      </c>
      <c r="D41" s="45" t="str">
        <f>$D$11</f>
        <v>W</v>
      </c>
      <c r="E41" s="45" t="str">
        <f>$E$11</f>
        <v>Th</v>
      </c>
      <c r="F41" s="45" t="str">
        <f>$F$11</f>
        <v>F</v>
      </c>
      <c r="G41" s="46" t="str">
        <f>$G$11</f>
        <v>Sa</v>
      </c>
      <c r="H41" s="37" t="str">
        <f>INDEX({"Su";"M";"Tu";"W";"Th";"F";"Sa"},1+MOD($O$4+2-2,7))</f>
        <v>M</v>
      </c>
      <c r="I41" s="37" t="str">
        <f>INDEX({"Su";"M";"Tu";"W";"Th";"F";"Sa"},1+MOD($O$4+3-2,7))</f>
        <v>Tu</v>
      </c>
      <c r="J41" s="37" t="str">
        <f>INDEX({"Su";"M";"Tu";"W";"Th";"F";"Sa"},1+MOD($O$4+4-2,7))</f>
        <v>W</v>
      </c>
      <c r="K41" s="37" t="str">
        <f>INDEX({"Su";"M";"Tu";"W";"Th";"F";"Sa"},1+MOD($O$4+5-2,7))</f>
        <v>Th</v>
      </c>
      <c r="L41" s="37" t="str">
        <f>INDEX({"Su";"M";"Tu";"W";"Th";"F";"Sa"},1+MOD($O$4+6-2,7))</f>
        <v>F</v>
      </c>
      <c r="M41" s="21"/>
      <c r="N41" s="19"/>
      <c r="O41" s="44" t="str">
        <f>$A$11</f>
        <v>Su</v>
      </c>
      <c r="P41" s="45" t="str">
        <f>$B$11</f>
        <v>M</v>
      </c>
      <c r="Q41" s="45" t="str">
        <f>$C$11</f>
        <v>Tu</v>
      </c>
      <c r="R41" s="45" t="str">
        <f>$D$11</f>
        <v>W</v>
      </c>
      <c r="S41" s="45" t="str">
        <f>$E$11</f>
        <v>Th</v>
      </c>
      <c r="T41" s="45" t="str">
        <f>$F$11</f>
        <v>F</v>
      </c>
      <c r="U41" s="46" t="str">
        <f>$G$11</f>
        <v>Sa</v>
      </c>
      <c r="V41" s="37" t="str">
        <f>INDEX({"Su";"M";"Tu";"W";"Th";"F";"Sa"},1+MOD($O$4+2-2,7))</f>
        <v>M</v>
      </c>
      <c r="W41" s="37" t="str">
        <f>INDEX({"Su";"M";"Tu";"W";"Th";"F";"Sa"},1+MOD($O$4+3-2,7))</f>
        <v>Tu</v>
      </c>
      <c r="X41" s="37" t="str">
        <f>INDEX({"Su";"M";"Tu";"W";"Th";"F";"Sa"},1+MOD($O$4+4-2,7))</f>
        <v>W</v>
      </c>
      <c r="Y41" s="37" t="str">
        <f>INDEX({"Su";"M";"Tu";"W";"Th";"F";"Sa"},1+MOD($O$4+5-2,7))</f>
        <v>Th</v>
      </c>
      <c r="Z41" s="37" t="str">
        <f>INDEX({"Su";"M";"Tu";"W";"Th";"F";"Sa"},1+MOD($O$4+6-2,7))</f>
        <v>F</v>
      </c>
      <c r="AA41" s="21"/>
      <c r="AB41" s="19"/>
      <c r="AC41" s="44" t="str">
        <f>$A$11</f>
        <v>Su</v>
      </c>
      <c r="AD41" s="45" t="str">
        <f>$B$11</f>
        <v>M</v>
      </c>
      <c r="AE41" s="45" t="str">
        <f>$C$11</f>
        <v>Tu</v>
      </c>
      <c r="AF41" s="45" t="str">
        <f>$D$11</f>
        <v>W</v>
      </c>
      <c r="AG41" s="45" t="str">
        <f>$E$11</f>
        <v>Th</v>
      </c>
      <c r="AH41" s="45" t="str">
        <f>$F$11</f>
        <v>F</v>
      </c>
      <c r="AI41" s="46" t="str">
        <f>$G$11</f>
        <v>Sa</v>
      </c>
      <c r="AJ41" s="37" t="str">
        <f>INDEX({"Su";"M";"Tu";"W";"Th";"F";"Sa"},1+MOD($O$4+2-2,7))</f>
        <v>M</v>
      </c>
      <c r="AK41" s="37" t="str">
        <f>INDEX({"Su";"M";"Tu";"W";"Th";"F";"Sa"},1+MOD($O$4+3-2,7))</f>
        <v>Tu</v>
      </c>
      <c r="AL41" s="37" t="str">
        <f>INDEX({"Su";"M";"Tu";"W";"Th";"F";"Sa"},1+MOD($O$4+4-2,7))</f>
        <v>W</v>
      </c>
      <c r="AM41" s="37" t="str">
        <f>INDEX({"Su";"M";"Tu";"W";"Th";"F";"Sa"},1+MOD($O$4+5-2,7))</f>
        <v>Th</v>
      </c>
      <c r="AN41" s="37" t="str">
        <f>INDEX({"Su";"M";"Tu";"W";"Th";"F";"Sa"},1+MOD($O$4+6-2,7))</f>
        <v>F</v>
      </c>
      <c r="AO41" s="21"/>
      <c r="AP41" s="19"/>
      <c r="AQ41" s="65"/>
      <c r="AR41" s="69"/>
    </row>
    <row r="42" spans="1:44">
      <c r="A42" s="56" t="str">
        <f t="shared" ref="A42:G47" si="10">IF(MONTH($A$40)&lt;&gt;MONTH($A$40-(WEEKDAY($A$40,1)-($O$4-1))-IF((WEEKDAY($A$40,1)-($O$4-1))&lt;=0,7,0)+(ROW(A42)-ROW($A$42))*7+(COLUMN(A42)-COLUMN($A$42)+1)),"",$A$40-(WEEKDAY($A$40,1)-($O$4-1))-IF((WEEKDAY($A$40,1)-($O$4-1))&lt;=0,7,0)+(ROW(A42)-ROW($A$42))*7+(COLUMN(A42)-COLUMN($A$42)+1))</f>
        <v/>
      </c>
      <c r="B42" s="56" t="str">
        <f t="shared" si="10"/>
        <v/>
      </c>
      <c r="C42" s="56" t="str">
        <f t="shared" si="10"/>
        <v/>
      </c>
      <c r="D42" s="56">
        <f t="shared" si="10"/>
        <v>43922</v>
      </c>
      <c r="E42" s="56">
        <f t="shared" si="10"/>
        <v>43923</v>
      </c>
      <c r="F42" s="56">
        <f t="shared" si="10"/>
        <v>43924</v>
      </c>
      <c r="G42" s="56">
        <f t="shared" si="10"/>
        <v>43925</v>
      </c>
      <c r="H42" s="22"/>
      <c r="I42" s="22"/>
      <c r="J42" s="22" t="s">
        <v>25</v>
      </c>
      <c r="K42" s="22" t="s">
        <v>25</v>
      </c>
      <c r="L42" s="22" t="s">
        <v>25</v>
      </c>
      <c r="M42" s="23"/>
      <c r="N42" s="19"/>
      <c r="O42" s="56" t="str">
        <f t="shared" ref="O42:U47" si="11">IF(MONTH($O$40)&lt;&gt;MONTH($O$40-(WEEKDAY($O$40,1)-($O$4-1))-IF((WEEKDAY($O$40,1)-($O$4-1))&lt;=0,7,0)+(ROW(O42)-ROW($O$42))*7+(COLUMN(O42)-COLUMN($O$42)+1)),"",$O$40-(WEEKDAY($O$40,1)-($O$4-1))-IF((WEEKDAY($O$40,1)-($O$4-1))&lt;=0,7,0)+(ROW(O42)-ROW($O$42))*7+(COLUMN(O42)-COLUMN($O$42)+1))</f>
        <v/>
      </c>
      <c r="P42" s="56" t="str">
        <f t="shared" si="11"/>
        <v/>
      </c>
      <c r="Q42" s="56" t="str">
        <f t="shared" si="11"/>
        <v/>
      </c>
      <c r="R42" s="56" t="str">
        <f t="shared" si="11"/>
        <v/>
      </c>
      <c r="S42" s="56" t="str">
        <f t="shared" si="11"/>
        <v/>
      </c>
      <c r="T42" s="56">
        <f t="shared" si="11"/>
        <v>43952</v>
      </c>
      <c r="U42" s="56">
        <f t="shared" si="11"/>
        <v>43953</v>
      </c>
      <c r="V42" s="22"/>
      <c r="W42" s="22"/>
      <c r="X42" s="22"/>
      <c r="Y42" s="22"/>
      <c r="Z42" s="22" t="s">
        <v>25</v>
      </c>
      <c r="AA42" s="23"/>
      <c r="AB42" s="19"/>
      <c r="AC42" s="56" t="str">
        <f t="shared" ref="AC42:AI47" si="12">IF(MONTH($AC$40)&lt;&gt;MONTH($AC$40-(WEEKDAY($AC$40,1)-($O$4-1))-IF((WEEKDAY($AC$40,1)-($O$4-1))&lt;=0,7,0)+(ROW(AC42)-ROW($AC$42))*7+(COLUMN(AC42)-COLUMN($AC$42)+1)),"",$AC$40-(WEEKDAY($AC$40,1)-($O$4-1))-IF((WEEKDAY($AC$40,1)-($O$4-1))&lt;=0,7,0)+(ROW(AC42)-ROW($AC$42))*7+(COLUMN(AC42)-COLUMN($AC$42)+1))</f>
        <v/>
      </c>
      <c r="AD42" s="56">
        <f t="shared" si="12"/>
        <v>43983</v>
      </c>
      <c r="AE42" s="56">
        <f t="shared" si="12"/>
        <v>43984</v>
      </c>
      <c r="AF42" s="56">
        <f t="shared" si="12"/>
        <v>43985</v>
      </c>
      <c r="AG42" s="56">
        <f t="shared" si="12"/>
        <v>43986</v>
      </c>
      <c r="AH42" s="56">
        <f t="shared" si="12"/>
        <v>43987</v>
      </c>
      <c r="AI42" s="56">
        <f t="shared" si="12"/>
        <v>43988</v>
      </c>
      <c r="AJ42" s="22" t="s">
        <v>25</v>
      </c>
      <c r="AK42" s="22" t="s">
        <v>25</v>
      </c>
      <c r="AL42" s="22" t="s">
        <v>25</v>
      </c>
      <c r="AM42" s="22" t="s">
        <v>27</v>
      </c>
      <c r="AN42" s="22"/>
      <c r="AO42" s="23"/>
      <c r="AP42" s="19"/>
      <c r="AQ42" s="65" t="s">
        <v>89</v>
      </c>
      <c r="AR42" s="71" t="s">
        <v>90</v>
      </c>
    </row>
    <row r="43" spans="1:44">
      <c r="A43" s="56">
        <f t="shared" si="10"/>
        <v>43926</v>
      </c>
      <c r="B43" s="56">
        <f t="shared" si="10"/>
        <v>43927</v>
      </c>
      <c r="C43" s="56">
        <f t="shared" si="10"/>
        <v>43928</v>
      </c>
      <c r="D43" s="56">
        <f t="shared" si="10"/>
        <v>43929</v>
      </c>
      <c r="E43" s="56">
        <f t="shared" si="10"/>
        <v>43930</v>
      </c>
      <c r="F43" s="56">
        <f t="shared" si="10"/>
        <v>43931</v>
      </c>
      <c r="G43" s="56">
        <f t="shared" si="10"/>
        <v>43932</v>
      </c>
      <c r="H43" s="22" t="s">
        <v>25</v>
      </c>
      <c r="I43" s="22" t="s">
        <v>25</v>
      </c>
      <c r="J43" s="22" t="s">
        <v>25</v>
      </c>
      <c r="K43" s="22" t="s">
        <v>25</v>
      </c>
      <c r="L43" s="22" t="s">
        <v>29</v>
      </c>
      <c r="M43" s="23"/>
      <c r="N43" s="19"/>
      <c r="O43" s="56">
        <f t="shared" si="11"/>
        <v>43954</v>
      </c>
      <c r="P43" s="56">
        <f t="shared" si="11"/>
        <v>43955</v>
      </c>
      <c r="Q43" s="56">
        <f t="shared" si="11"/>
        <v>43956</v>
      </c>
      <c r="R43" s="56">
        <f t="shared" si="11"/>
        <v>43957</v>
      </c>
      <c r="S43" s="56">
        <f t="shared" si="11"/>
        <v>43958</v>
      </c>
      <c r="T43" s="56">
        <f t="shared" si="11"/>
        <v>43959</v>
      </c>
      <c r="U43" s="56">
        <f t="shared" si="11"/>
        <v>43960</v>
      </c>
      <c r="V43" s="22" t="s">
        <v>25</v>
      </c>
      <c r="W43" s="22" t="s">
        <v>25</v>
      </c>
      <c r="X43" s="22" t="s">
        <v>25</v>
      </c>
      <c r="Y43" s="22" t="s">
        <v>25</v>
      </c>
      <c r="Z43" s="22" t="s">
        <v>25</v>
      </c>
      <c r="AA43" s="23"/>
      <c r="AB43" s="19"/>
      <c r="AC43" s="56">
        <f t="shared" si="12"/>
        <v>43989</v>
      </c>
      <c r="AD43" s="56">
        <f t="shared" si="12"/>
        <v>43990</v>
      </c>
      <c r="AE43" s="56">
        <f t="shared" si="12"/>
        <v>43991</v>
      </c>
      <c r="AF43" s="56">
        <f t="shared" si="12"/>
        <v>43992</v>
      </c>
      <c r="AG43" s="56">
        <f t="shared" si="12"/>
        <v>43993</v>
      </c>
      <c r="AH43" s="56">
        <f t="shared" si="12"/>
        <v>43994</v>
      </c>
      <c r="AI43" s="56">
        <f t="shared" si="12"/>
        <v>43995</v>
      </c>
      <c r="AJ43" s="22"/>
      <c r="AK43" s="22"/>
      <c r="AL43" s="22"/>
      <c r="AM43" s="22"/>
      <c r="AN43" s="22"/>
      <c r="AO43" s="23"/>
      <c r="AP43" s="19"/>
      <c r="AQ43" s="65">
        <v>43619</v>
      </c>
      <c r="AR43" s="71" t="s">
        <v>91</v>
      </c>
    </row>
    <row r="44" spans="1:44">
      <c r="A44" s="56">
        <f t="shared" si="10"/>
        <v>43933</v>
      </c>
      <c r="B44" s="56">
        <f t="shared" si="10"/>
        <v>43934</v>
      </c>
      <c r="C44" s="56">
        <f t="shared" si="10"/>
        <v>43935</v>
      </c>
      <c r="D44" s="56">
        <f t="shared" si="10"/>
        <v>43936</v>
      </c>
      <c r="E44" s="56">
        <f t="shared" si="10"/>
        <v>43937</v>
      </c>
      <c r="F44" s="56">
        <f t="shared" si="10"/>
        <v>43938</v>
      </c>
      <c r="G44" s="56">
        <f t="shared" si="10"/>
        <v>43939</v>
      </c>
      <c r="H44" s="22" t="s">
        <v>29</v>
      </c>
      <c r="I44" s="22" t="s">
        <v>25</v>
      </c>
      <c r="J44" s="22" t="s">
        <v>25</v>
      </c>
      <c r="K44" s="22" t="s">
        <v>25</v>
      </c>
      <c r="L44" s="22" t="s">
        <v>25</v>
      </c>
      <c r="M44" s="23"/>
      <c r="N44" s="19"/>
      <c r="O44" s="56">
        <f t="shared" si="11"/>
        <v>43961</v>
      </c>
      <c r="P44" s="56">
        <f t="shared" si="11"/>
        <v>43962</v>
      </c>
      <c r="Q44" s="56">
        <f t="shared" si="11"/>
        <v>43963</v>
      </c>
      <c r="R44" s="56">
        <f t="shared" si="11"/>
        <v>43964</v>
      </c>
      <c r="S44" s="56">
        <f t="shared" si="11"/>
        <v>43965</v>
      </c>
      <c r="T44" s="56">
        <f t="shared" si="11"/>
        <v>43966</v>
      </c>
      <c r="U44" s="56">
        <f t="shared" si="11"/>
        <v>43967</v>
      </c>
      <c r="V44" s="22" t="s">
        <v>25</v>
      </c>
      <c r="W44" s="22" t="s">
        <v>25</v>
      </c>
      <c r="X44" s="22" t="s">
        <v>25</v>
      </c>
      <c r="Y44" s="22" t="s">
        <v>25</v>
      </c>
      <c r="Z44" s="22" t="s">
        <v>25</v>
      </c>
      <c r="AA44" s="23"/>
      <c r="AB44" s="19"/>
      <c r="AC44" s="56">
        <f t="shared" si="12"/>
        <v>43996</v>
      </c>
      <c r="AD44" s="56">
        <f t="shared" si="12"/>
        <v>43997</v>
      </c>
      <c r="AE44" s="56">
        <f t="shared" si="12"/>
        <v>43998</v>
      </c>
      <c r="AF44" s="56">
        <f t="shared" si="12"/>
        <v>43999</v>
      </c>
      <c r="AG44" s="56">
        <f t="shared" si="12"/>
        <v>44000</v>
      </c>
      <c r="AH44" s="56">
        <f t="shared" si="12"/>
        <v>44001</v>
      </c>
      <c r="AI44" s="56">
        <f t="shared" si="12"/>
        <v>44002</v>
      </c>
      <c r="AJ44" s="22"/>
      <c r="AK44" s="22"/>
      <c r="AL44" s="22"/>
      <c r="AM44" s="22"/>
      <c r="AN44" s="22"/>
      <c r="AO44" s="23"/>
      <c r="AP44" s="19"/>
      <c r="AQ44" s="135"/>
      <c r="AR44" s="135"/>
    </row>
    <row r="45" spans="1:44">
      <c r="A45" s="56">
        <f t="shared" si="10"/>
        <v>43940</v>
      </c>
      <c r="B45" s="56">
        <f t="shared" si="10"/>
        <v>43941</v>
      </c>
      <c r="C45" s="56">
        <f t="shared" si="10"/>
        <v>43942</v>
      </c>
      <c r="D45" s="56">
        <f t="shared" si="10"/>
        <v>43943</v>
      </c>
      <c r="E45" s="56">
        <f t="shared" si="10"/>
        <v>43944</v>
      </c>
      <c r="F45" s="56">
        <f t="shared" si="10"/>
        <v>43945</v>
      </c>
      <c r="G45" s="56">
        <f t="shared" si="10"/>
        <v>43946</v>
      </c>
      <c r="H45" s="22" t="s">
        <v>25</v>
      </c>
      <c r="I45" s="22" t="s">
        <v>25</v>
      </c>
      <c r="J45" s="22" t="s">
        <v>25</v>
      </c>
      <c r="K45" s="22" t="s">
        <v>25</v>
      </c>
      <c r="L45" s="22" t="s">
        <v>25</v>
      </c>
      <c r="M45" s="23"/>
      <c r="N45" s="19"/>
      <c r="O45" s="56">
        <f t="shared" si="11"/>
        <v>43968</v>
      </c>
      <c r="P45" s="56">
        <f t="shared" si="11"/>
        <v>43969</v>
      </c>
      <c r="Q45" s="56">
        <f t="shared" si="11"/>
        <v>43970</v>
      </c>
      <c r="R45" s="56">
        <f t="shared" si="11"/>
        <v>43971</v>
      </c>
      <c r="S45" s="56">
        <f t="shared" si="11"/>
        <v>43972</v>
      </c>
      <c r="T45" s="56">
        <f t="shared" si="11"/>
        <v>43973</v>
      </c>
      <c r="U45" s="56">
        <f t="shared" si="11"/>
        <v>43974</v>
      </c>
      <c r="V45" s="22" t="s">
        <v>25</v>
      </c>
      <c r="W45" s="22" t="s">
        <v>25</v>
      </c>
      <c r="X45" s="22" t="s">
        <v>25</v>
      </c>
      <c r="Y45" s="22" t="s">
        <v>25</v>
      </c>
      <c r="Z45" s="22" t="s">
        <v>25</v>
      </c>
      <c r="AA45" s="23"/>
      <c r="AB45" s="19"/>
      <c r="AC45" s="56">
        <f t="shared" si="12"/>
        <v>44003</v>
      </c>
      <c r="AD45" s="56">
        <f t="shared" si="12"/>
        <v>44004</v>
      </c>
      <c r="AE45" s="56">
        <f t="shared" si="12"/>
        <v>44005</v>
      </c>
      <c r="AF45" s="56">
        <f t="shared" si="12"/>
        <v>44006</v>
      </c>
      <c r="AG45" s="56">
        <f t="shared" si="12"/>
        <v>44007</v>
      </c>
      <c r="AH45" s="56">
        <f t="shared" si="12"/>
        <v>44008</v>
      </c>
      <c r="AI45" s="56">
        <f t="shared" si="12"/>
        <v>44009</v>
      </c>
      <c r="AJ45" s="22"/>
      <c r="AK45" s="22"/>
      <c r="AL45" s="22"/>
      <c r="AM45" s="22"/>
      <c r="AN45" s="22"/>
      <c r="AO45" s="23"/>
      <c r="AP45" s="19"/>
      <c r="AQ45" s="137"/>
      <c r="AR45" s="137"/>
    </row>
    <row r="46" spans="1:44">
      <c r="A46" s="56">
        <f t="shared" si="10"/>
        <v>43947</v>
      </c>
      <c r="B46" s="56">
        <f t="shared" si="10"/>
        <v>43948</v>
      </c>
      <c r="C46" s="56">
        <f t="shared" si="10"/>
        <v>43949</v>
      </c>
      <c r="D46" s="56">
        <f t="shared" si="10"/>
        <v>43950</v>
      </c>
      <c r="E46" s="56">
        <f t="shared" si="10"/>
        <v>43951</v>
      </c>
      <c r="F46" s="56" t="str">
        <f t="shared" si="10"/>
        <v/>
      </c>
      <c r="G46" s="56" t="str">
        <f t="shared" si="10"/>
        <v/>
      </c>
      <c r="H46" s="24" t="s">
        <v>25</v>
      </c>
      <c r="I46" s="24" t="s">
        <v>25</v>
      </c>
      <c r="J46" s="24" t="s">
        <v>25</v>
      </c>
      <c r="K46" s="24" t="s">
        <v>25</v>
      </c>
      <c r="L46" s="24"/>
      <c r="M46" s="23"/>
      <c r="N46" s="19"/>
      <c r="O46" s="56">
        <f t="shared" si="11"/>
        <v>43975</v>
      </c>
      <c r="P46" s="56">
        <f t="shared" si="11"/>
        <v>43976</v>
      </c>
      <c r="Q46" s="56">
        <f t="shared" si="11"/>
        <v>43977</v>
      </c>
      <c r="R46" s="56">
        <f t="shared" si="11"/>
        <v>43978</v>
      </c>
      <c r="S46" s="56">
        <f t="shared" si="11"/>
        <v>43979</v>
      </c>
      <c r="T46" s="56">
        <f t="shared" si="11"/>
        <v>43980</v>
      </c>
      <c r="U46" s="56">
        <f t="shared" si="11"/>
        <v>43981</v>
      </c>
      <c r="V46" s="24" t="s">
        <v>30</v>
      </c>
      <c r="W46" s="24" t="s">
        <v>25</v>
      </c>
      <c r="X46" s="24" t="s">
        <v>25</v>
      </c>
      <c r="Y46" s="24" t="s">
        <v>25</v>
      </c>
      <c r="Z46" s="24" t="s">
        <v>25</v>
      </c>
      <c r="AA46" s="23"/>
      <c r="AB46" s="19"/>
      <c r="AC46" s="56">
        <f t="shared" si="12"/>
        <v>44010</v>
      </c>
      <c r="AD46" s="56">
        <f t="shared" si="12"/>
        <v>44011</v>
      </c>
      <c r="AE46" s="56">
        <f t="shared" si="12"/>
        <v>44012</v>
      </c>
      <c r="AF46" s="56" t="str">
        <f t="shared" si="12"/>
        <v/>
      </c>
      <c r="AG46" s="56" t="str">
        <f t="shared" si="12"/>
        <v/>
      </c>
      <c r="AH46" s="56" t="str">
        <f t="shared" si="12"/>
        <v/>
      </c>
      <c r="AI46" s="56" t="str">
        <f t="shared" si="12"/>
        <v/>
      </c>
      <c r="AJ46" s="24"/>
      <c r="AK46" s="24"/>
      <c r="AL46" s="24"/>
      <c r="AM46" s="24"/>
      <c r="AN46" s="24"/>
      <c r="AO46" s="23"/>
      <c r="AP46" s="19"/>
      <c r="AQ46" s="65">
        <v>43610</v>
      </c>
      <c r="AR46" s="69" t="s">
        <v>64</v>
      </c>
    </row>
    <row r="47" spans="1:44">
      <c r="A47" s="56" t="str">
        <f t="shared" si="10"/>
        <v/>
      </c>
      <c r="B47" s="56" t="str">
        <f t="shared" si="10"/>
        <v/>
      </c>
      <c r="C47" s="56" t="str">
        <f t="shared" si="10"/>
        <v/>
      </c>
      <c r="D47" s="56" t="str">
        <f t="shared" si="10"/>
        <v/>
      </c>
      <c r="E47" s="56" t="str">
        <f t="shared" si="10"/>
        <v/>
      </c>
      <c r="F47" s="56" t="str">
        <f t="shared" si="10"/>
        <v/>
      </c>
      <c r="G47" s="56" t="str">
        <f t="shared" si="10"/>
        <v/>
      </c>
      <c r="H47" s="24"/>
      <c r="I47" s="24"/>
      <c r="J47" s="24"/>
      <c r="K47" s="24"/>
      <c r="L47" s="24"/>
      <c r="M47" s="25"/>
      <c r="N47" s="19"/>
      <c r="O47" s="56">
        <f t="shared" si="11"/>
        <v>43982</v>
      </c>
      <c r="P47" s="56" t="str">
        <f t="shared" si="11"/>
        <v/>
      </c>
      <c r="Q47" s="56" t="str">
        <f t="shared" si="11"/>
        <v/>
      </c>
      <c r="R47" s="56" t="str">
        <f t="shared" si="11"/>
        <v/>
      </c>
      <c r="S47" s="56" t="str">
        <f t="shared" si="11"/>
        <v/>
      </c>
      <c r="T47" s="56" t="str">
        <f t="shared" si="11"/>
        <v/>
      </c>
      <c r="U47" s="56" t="str">
        <f t="shared" si="11"/>
        <v/>
      </c>
      <c r="V47" s="24"/>
      <c r="W47" s="24"/>
      <c r="X47" s="24"/>
      <c r="Y47" s="24"/>
      <c r="Z47" s="24"/>
      <c r="AA47" s="25"/>
      <c r="AB47" s="19"/>
      <c r="AC47" s="56" t="str">
        <f t="shared" si="12"/>
        <v/>
      </c>
      <c r="AD47" s="56" t="str">
        <f t="shared" si="12"/>
        <v/>
      </c>
      <c r="AE47" s="56" t="str">
        <f t="shared" si="12"/>
        <v/>
      </c>
      <c r="AF47" s="56" t="str">
        <f t="shared" si="12"/>
        <v/>
      </c>
      <c r="AG47" s="56" t="str">
        <f t="shared" si="12"/>
        <v/>
      </c>
      <c r="AH47" s="56" t="str">
        <f t="shared" si="12"/>
        <v/>
      </c>
      <c r="AI47" s="56" t="str">
        <f t="shared" si="12"/>
        <v/>
      </c>
      <c r="AJ47" s="24"/>
      <c r="AK47" s="24"/>
      <c r="AL47" s="24"/>
      <c r="AM47" s="24"/>
      <c r="AN47" s="24"/>
      <c r="AO47" s="25"/>
      <c r="AP47" s="19"/>
      <c r="AQ47" s="67">
        <v>43619</v>
      </c>
      <c r="AR47" s="72" t="s">
        <v>65</v>
      </c>
    </row>
    <row r="48" spans="1:44">
      <c r="A48" s="27"/>
      <c r="B48" s="27"/>
      <c r="C48" s="27"/>
      <c r="D48" s="27"/>
      <c r="E48" s="27"/>
      <c r="F48" s="27"/>
      <c r="G48" s="27"/>
      <c r="H48" s="58">
        <f>COUNTIF(H42:L47,"a")</f>
        <v>20</v>
      </c>
      <c r="I48" s="38">
        <f>COUNTIF(H42:L47,"m")</f>
        <v>0</v>
      </c>
      <c r="J48" s="39">
        <f>COUNTIF(H42:L47,"p")</f>
        <v>0</v>
      </c>
      <c r="K48" s="40">
        <f>COUNTIF(H42:L47,"na")</f>
        <v>2</v>
      </c>
      <c r="L48" s="57">
        <f>COUNTIF(H42:L47,"h")</f>
        <v>0</v>
      </c>
      <c r="M48" s="42">
        <f>COUNTIF(H42:L47,"b")</f>
        <v>0</v>
      </c>
      <c r="N48" s="19"/>
      <c r="O48" s="27"/>
      <c r="P48" s="27"/>
      <c r="Q48" s="27"/>
      <c r="R48" s="27"/>
      <c r="S48" s="27"/>
      <c r="T48" s="27"/>
      <c r="U48" s="27"/>
      <c r="V48" s="58">
        <f>COUNTIF(V42:Z47,"a")</f>
        <v>20</v>
      </c>
      <c r="W48" s="38">
        <f>COUNTIF(V42:Z47,"m")</f>
        <v>0</v>
      </c>
      <c r="X48" s="39">
        <f>COUNTIF(V42:Z47,"p")</f>
        <v>0</v>
      </c>
      <c r="Y48" s="40">
        <f>COUNTIF(V42:Z47,"na")</f>
        <v>0</v>
      </c>
      <c r="Z48" s="57">
        <f>COUNTIF(V42:Z47,"h")</f>
        <v>1</v>
      </c>
      <c r="AA48" s="42">
        <f>COUNTIF(V42:Z47,"b")</f>
        <v>0</v>
      </c>
      <c r="AB48" s="19"/>
      <c r="AC48" s="106"/>
      <c r="AD48" s="106"/>
      <c r="AE48" s="106"/>
      <c r="AF48" s="106"/>
      <c r="AG48" s="106"/>
      <c r="AH48" s="106"/>
      <c r="AI48" s="106"/>
      <c r="AJ48" s="58">
        <f>COUNTIF(AJ42:AN47,"a")</f>
        <v>3</v>
      </c>
      <c r="AK48" s="38">
        <f>COUNTIF(AJ42:AN47,"m")</f>
        <v>0</v>
      </c>
      <c r="AL48" s="39">
        <f>COUNTIF(AJ42:AN47,"p")</f>
        <v>1</v>
      </c>
      <c r="AM48" s="40">
        <f>COUNTIF(AJ42:AN47,"na")</f>
        <v>0</v>
      </c>
      <c r="AN48" s="57">
        <f>COUNTIF(AJ42:AN47,"h")</f>
        <v>0</v>
      </c>
      <c r="AO48" s="42">
        <f>COUNTIF(AJ42:AN47,"b")</f>
        <v>0</v>
      </c>
      <c r="AP48" s="19"/>
      <c r="AQ48" s="73">
        <v>43620</v>
      </c>
      <c r="AR48" s="30" t="s">
        <v>67</v>
      </c>
    </row>
    <row r="49" spans="1:44" ht="3.75" customHeight="1">
      <c r="A49" s="27"/>
      <c r="B49" s="27"/>
      <c r="C49" s="27"/>
      <c r="D49" s="27"/>
      <c r="E49" s="27"/>
      <c r="F49" s="27"/>
      <c r="G49" s="27"/>
      <c r="H49" s="43" t="s">
        <v>25</v>
      </c>
      <c r="I49" s="43" t="s">
        <v>26</v>
      </c>
      <c r="J49" s="43" t="s">
        <v>27</v>
      </c>
      <c r="K49" s="43" t="s">
        <v>29</v>
      </c>
      <c r="L49" s="43" t="s">
        <v>30</v>
      </c>
      <c r="M49" s="43" t="s">
        <v>28</v>
      </c>
      <c r="N49" s="19"/>
      <c r="O49" s="27"/>
      <c r="P49" s="27"/>
      <c r="Q49" s="27"/>
      <c r="R49" s="27"/>
      <c r="S49" s="27"/>
      <c r="T49" s="27"/>
      <c r="U49" s="27"/>
      <c r="V49" s="43" t="s">
        <v>25</v>
      </c>
      <c r="W49" s="43" t="s">
        <v>26</v>
      </c>
      <c r="X49" s="43" t="s">
        <v>27</v>
      </c>
      <c r="Y49" s="43" t="s">
        <v>29</v>
      </c>
      <c r="Z49" s="43" t="s">
        <v>30</v>
      </c>
      <c r="AA49" s="43" t="s">
        <v>28</v>
      </c>
      <c r="AB49" s="19"/>
      <c r="AC49" s="28"/>
      <c r="AD49" s="28"/>
      <c r="AE49" s="28"/>
      <c r="AF49" s="28"/>
      <c r="AG49" s="28"/>
      <c r="AH49" s="28"/>
      <c r="AI49" s="28"/>
      <c r="AJ49" s="43" t="s">
        <v>25</v>
      </c>
      <c r="AK49" s="43" t="s">
        <v>26</v>
      </c>
      <c r="AL49" s="43" t="s">
        <v>27</v>
      </c>
      <c r="AM49" s="43" t="s">
        <v>29</v>
      </c>
      <c r="AN49" s="43" t="s">
        <v>30</v>
      </c>
      <c r="AO49" s="43" t="s">
        <v>28</v>
      </c>
      <c r="AP49" s="19"/>
    </row>
    <row r="50" spans="1:44" ht="3.75" customHeight="1">
      <c r="H50" s="29"/>
      <c r="I50" s="29"/>
      <c r="J50" s="29"/>
      <c r="K50" s="29"/>
      <c r="L50" s="29"/>
      <c r="M50" s="29"/>
      <c r="V50" s="29"/>
      <c r="W50" s="29"/>
      <c r="X50" s="29"/>
      <c r="Y50" s="29"/>
      <c r="Z50" s="29"/>
      <c r="AA50" s="29"/>
      <c r="AJ50" s="29"/>
      <c r="AK50" s="29"/>
      <c r="AL50" s="29"/>
      <c r="AM50" s="29"/>
      <c r="AN50" s="29"/>
      <c r="AO50" s="29"/>
    </row>
    <row r="51" spans="1:44" ht="3.75" customHeight="1">
      <c r="A51" s="30" t="s">
        <v>16</v>
      </c>
      <c r="O51" s="30" t="s">
        <v>24</v>
      </c>
    </row>
    <row r="52" spans="1:44">
      <c r="A52" s="79" t="s">
        <v>21</v>
      </c>
      <c r="B52" s="79"/>
      <c r="C52" s="79"/>
      <c r="D52" s="79"/>
      <c r="E52" s="79"/>
      <c r="F52" s="85">
        <f>SUM(H18+H28+H38+H48+V18+V28+V38+V48+AJ18+AJ28+AJ38+AJ48)+F53</f>
        <v>180</v>
      </c>
      <c r="G52" s="85"/>
      <c r="O52" s="79" t="s">
        <v>21</v>
      </c>
      <c r="P52" s="79"/>
      <c r="Q52" s="79"/>
      <c r="R52" s="79"/>
      <c r="S52" s="79"/>
      <c r="T52" s="85" t="s">
        <v>25</v>
      </c>
      <c r="U52" s="85"/>
      <c r="AQ52" s="20"/>
    </row>
    <row r="53" spans="1:44">
      <c r="A53" s="79" t="s">
        <v>18</v>
      </c>
      <c r="B53" s="79"/>
      <c r="C53" s="79"/>
      <c r="D53" s="79"/>
      <c r="E53" s="79"/>
      <c r="F53" s="87">
        <f>SUM(I18+I28+I38+I48+W18+W28+W38+W48+AK18+AK28+AK38+AK48)</f>
        <v>0</v>
      </c>
      <c r="G53" s="87"/>
      <c r="O53" s="79" t="s">
        <v>18</v>
      </c>
      <c r="P53" s="79"/>
      <c r="Q53" s="79"/>
      <c r="R53" s="79"/>
      <c r="S53" s="79"/>
      <c r="T53" s="86" t="s">
        <v>26</v>
      </c>
      <c r="U53" s="87"/>
      <c r="AD53" s="63" t="s">
        <v>55</v>
      </c>
      <c r="AE53" s="62" t="s">
        <v>70</v>
      </c>
      <c r="AF53" s="60"/>
      <c r="AG53" s="61"/>
      <c r="AH53" s="61"/>
      <c r="AI53" s="61"/>
      <c r="AJ53" s="61"/>
      <c r="AK53" s="61"/>
      <c r="AL53" s="61"/>
      <c r="AM53" s="61"/>
      <c r="AN53" s="61"/>
      <c r="AO53" s="61"/>
      <c r="AP53" s="61"/>
      <c r="AQ53" s="61"/>
      <c r="AR53" s="61"/>
    </row>
    <row r="54" spans="1:44">
      <c r="A54" s="79" t="s">
        <v>19</v>
      </c>
      <c r="B54" s="79"/>
      <c r="C54" s="79"/>
      <c r="D54" s="79"/>
      <c r="E54" s="79"/>
      <c r="F54" s="78">
        <f>SUM(J18+J28+J38+J48+X18+X28+X38+X48+AL18+AL28+AL38+AL48)</f>
        <v>3</v>
      </c>
      <c r="G54" s="78"/>
      <c r="O54" s="79" t="s">
        <v>19</v>
      </c>
      <c r="P54" s="79"/>
      <c r="Q54" s="79"/>
      <c r="R54" s="79"/>
      <c r="S54" s="79"/>
      <c r="T54" s="77" t="s">
        <v>27</v>
      </c>
      <c r="U54" s="78"/>
      <c r="AD54" s="63" t="s">
        <v>56</v>
      </c>
      <c r="AE54" s="62" t="s">
        <v>69</v>
      </c>
      <c r="AF54" s="61"/>
      <c r="AG54" s="60"/>
      <c r="AH54" s="60"/>
      <c r="AI54" s="60"/>
      <c r="AJ54" s="60"/>
      <c r="AK54" s="60"/>
      <c r="AL54" s="60"/>
      <c r="AM54" s="60"/>
      <c r="AN54" s="60"/>
      <c r="AO54" s="60"/>
      <c r="AP54" s="60"/>
      <c r="AQ54" s="60"/>
      <c r="AR54" s="60"/>
    </row>
    <row r="55" spans="1:44">
      <c r="A55" s="79" t="s">
        <v>20</v>
      </c>
      <c r="B55" s="79"/>
      <c r="C55" s="79"/>
      <c r="D55" s="79"/>
      <c r="E55" s="79"/>
      <c r="F55" s="81">
        <f>SUM(M18+M28+M38+M48+AA18+AA28+AA38+AA48+AO18+AO28+AO38+AO48)</f>
        <v>2</v>
      </c>
      <c r="G55" s="81"/>
      <c r="O55" s="79" t="s">
        <v>20</v>
      </c>
      <c r="P55" s="79"/>
      <c r="Q55" s="79"/>
      <c r="R55" s="79"/>
      <c r="S55" s="79"/>
      <c r="T55" s="80" t="s">
        <v>28</v>
      </c>
      <c r="U55" s="81"/>
    </row>
    <row r="56" spans="1:44" ht="13.5">
      <c r="A56" s="79" t="s">
        <v>22</v>
      </c>
      <c r="B56" s="79"/>
      <c r="C56" s="79"/>
      <c r="D56" s="79"/>
      <c r="E56" s="79"/>
      <c r="F56" s="84">
        <f>SUM(K18+K28+K38+K48+Y18+Y28+Y38+Y48+AM18+AM28+AM38+AM48)</f>
        <v>17</v>
      </c>
      <c r="G56" s="84"/>
      <c r="O56" s="82" t="s">
        <v>22</v>
      </c>
      <c r="P56" s="82"/>
      <c r="Q56" s="82"/>
      <c r="R56" s="82"/>
      <c r="S56" s="82"/>
      <c r="T56" s="83" t="s">
        <v>29</v>
      </c>
      <c r="U56" s="84"/>
    </row>
    <row r="57" spans="1:44">
      <c r="A57" s="79" t="s">
        <v>17</v>
      </c>
      <c r="B57" s="79"/>
      <c r="C57" s="79"/>
      <c r="D57" s="79"/>
      <c r="E57" s="79"/>
      <c r="F57" s="108">
        <f>SUM(L18+L28+L38+L48+Z18+Z28+Z38+Z48+AN18+AN28+AN38+AN48)</f>
        <v>14</v>
      </c>
      <c r="G57" s="108"/>
      <c r="O57" s="79" t="s">
        <v>17</v>
      </c>
      <c r="P57" s="79"/>
      <c r="Q57" s="79"/>
      <c r="R57" s="79"/>
      <c r="S57" s="79"/>
      <c r="T57" s="107" t="s">
        <v>30</v>
      </c>
      <c r="U57" s="108"/>
    </row>
    <row r="58" spans="1:44">
      <c r="A58" s="79" t="s">
        <v>23</v>
      </c>
      <c r="B58" s="79"/>
      <c r="C58" s="79"/>
      <c r="D58" s="79"/>
      <c r="E58" s="79"/>
      <c r="F58" s="88">
        <f>F52+F54</f>
        <v>183</v>
      </c>
      <c r="G58" s="88"/>
      <c r="O58" s="74"/>
      <c r="P58" s="74"/>
      <c r="Q58" s="74"/>
      <c r="R58" s="74"/>
      <c r="S58" s="74"/>
      <c r="T58" s="75"/>
      <c r="U58" s="75"/>
    </row>
    <row r="59" spans="1:44" ht="9.75" customHeight="1">
      <c r="A59" s="109" t="s">
        <v>40</v>
      </c>
      <c r="B59" s="109"/>
      <c r="C59" s="109"/>
      <c r="D59" s="109"/>
      <c r="E59" s="109"/>
    </row>
    <row r="62" spans="1:44">
      <c r="A62" s="49" t="s">
        <v>41</v>
      </c>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row>
    <row r="63" spans="1:44">
      <c r="A63" s="50"/>
      <c r="B63" s="47" t="s">
        <v>42</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row>
    <row r="64" spans="1:44">
      <c r="A64" s="50"/>
      <c r="B64" s="47" t="s">
        <v>43</v>
      </c>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row>
    <row r="65" spans="1:31">
      <c r="A65" s="50"/>
      <c r="B65" s="47" t="s">
        <v>44</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row>
    <row r="66" spans="1:31">
      <c r="A66" s="50"/>
      <c r="B66" s="47" t="s">
        <v>46</v>
      </c>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row>
    <row r="67" spans="1:31">
      <c r="A67" s="50"/>
      <c r="B67" s="47" t="s">
        <v>47</v>
      </c>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row>
    <row r="68" spans="1:31">
      <c r="A68" s="50"/>
      <c r="B68" s="47" t="s">
        <v>50</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row>
    <row r="69" spans="1:31">
      <c r="A69" s="50"/>
      <c r="B69" s="47" t="s">
        <v>48</v>
      </c>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row>
    <row r="70" spans="1:31" ht="8.25" customHeight="1"/>
    <row r="71" spans="1:31" ht="18">
      <c r="B71" s="52" t="s">
        <v>51</v>
      </c>
      <c r="C71" s="53"/>
      <c r="D71" s="53"/>
      <c r="E71" s="53"/>
      <c r="F71" s="53"/>
      <c r="G71" s="54"/>
      <c r="H71" s="53"/>
      <c r="I71" s="53"/>
      <c r="J71" s="53"/>
      <c r="K71" s="54" t="s">
        <v>49</v>
      </c>
      <c r="L71" s="53"/>
      <c r="M71" s="53"/>
      <c r="N71" s="53"/>
      <c r="O71" s="53"/>
      <c r="P71" s="53"/>
      <c r="Q71" s="51"/>
    </row>
  </sheetData>
  <sheetProtection selectLockedCells="1"/>
  <mergeCells count="55">
    <mergeCell ref="A59:E59"/>
    <mergeCell ref="A55:E55"/>
    <mergeCell ref="A56:E56"/>
    <mergeCell ref="A57:E57"/>
    <mergeCell ref="A58:E58"/>
    <mergeCell ref="T57:U57"/>
    <mergeCell ref="F53:G53"/>
    <mergeCell ref="F54:G54"/>
    <mergeCell ref="F55:G55"/>
    <mergeCell ref="F56:G56"/>
    <mergeCell ref="F57:G57"/>
    <mergeCell ref="E3:G3"/>
    <mergeCell ref="O52:S52"/>
    <mergeCell ref="T52:U52"/>
    <mergeCell ref="AC3:AI3"/>
    <mergeCell ref="E4:G4"/>
    <mergeCell ref="A52:E52"/>
    <mergeCell ref="AC10:AI10"/>
    <mergeCell ref="A20:G20"/>
    <mergeCell ref="O20:U20"/>
    <mergeCell ref="A40:G40"/>
    <mergeCell ref="O40:U40"/>
    <mergeCell ref="AC48:AI48"/>
    <mergeCell ref="A1:AR1"/>
    <mergeCell ref="AC40:AI40"/>
    <mergeCell ref="A4:C4"/>
    <mergeCell ref="O3:Q3"/>
    <mergeCell ref="O4:Q4"/>
    <mergeCell ref="R4:U4"/>
    <mergeCell ref="A6:AI6"/>
    <mergeCell ref="A30:G30"/>
    <mergeCell ref="AC20:AI20"/>
    <mergeCell ref="O30:U30"/>
    <mergeCell ref="AC30:AI30"/>
    <mergeCell ref="A7:AR7"/>
    <mergeCell ref="A2:AB2"/>
    <mergeCell ref="A10:G10"/>
    <mergeCell ref="O10:U10"/>
    <mergeCell ref="A3:C3"/>
    <mergeCell ref="O58:S58"/>
    <mergeCell ref="T58:U58"/>
    <mergeCell ref="A8:AR8"/>
    <mergeCell ref="T54:U54"/>
    <mergeCell ref="O55:S55"/>
    <mergeCell ref="T55:U55"/>
    <mergeCell ref="O56:S56"/>
    <mergeCell ref="T56:U56"/>
    <mergeCell ref="F52:G52"/>
    <mergeCell ref="A53:E53"/>
    <mergeCell ref="A54:E54"/>
    <mergeCell ref="O53:S53"/>
    <mergeCell ref="T53:U53"/>
    <mergeCell ref="O54:S54"/>
    <mergeCell ref="F58:G58"/>
    <mergeCell ref="O57:S57"/>
  </mergeCells>
  <phoneticPr fontId="6" type="noConversion"/>
  <conditionalFormatting sqref="B12">
    <cfRule type="expression" dxfId="2141" priority="4777">
      <formula>H12="h"</formula>
    </cfRule>
    <cfRule type="expression" dxfId="2140" priority="4778">
      <formula>H12="na"</formula>
    </cfRule>
    <cfRule type="expression" dxfId="2139" priority="4779">
      <formula>H12="b"</formula>
    </cfRule>
    <cfRule type="expression" dxfId="2138" priority="4780">
      <formula>H12="p"</formula>
    </cfRule>
    <cfRule type="expression" dxfId="2137" priority="4781">
      <formula>H12="m"</formula>
    </cfRule>
    <cfRule type="expression" dxfId="2136" priority="4782">
      <formula>H12="a"</formula>
    </cfRule>
  </conditionalFormatting>
  <conditionalFormatting sqref="C12">
    <cfRule type="expression" dxfId="2135" priority="4771">
      <formula>I12="h"</formula>
    </cfRule>
    <cfRule type="expression" dxfId="2134" priority="4772">
      <formula>I12="na"</formula>
    </cfRule>
    <cfRule type="expression" dxfId="2133" priority="4773">
      <formula>I12="b"</formula>
    </cfRule>
    <cfRule type="expression" dxfId="2132" priority="4774">
      <formula>I12="p"</formula>
    </cfRule>
    <cfRule type="expression" dxfId="2131" priority="4775">
      <formula>I12="m"</formula>
    </cfRule>
    <cfRule type="expression" dxfId="2130" priority="4776">
      <formula>I12="a"</formula>
    </cfRule>
  </conditionalFormatting>
  <conditionalFormatting sqref="D12">
    <cfRule type="expression" dxfId="2129" priority="4765">
      <formula>J12="h"</formula>
    </cfRule>
    <cfRule type="expression" dxfId="2128" priority="4766">
      <formula>J12="na"</formula>
    </cfRule>
    <cfRule type="expression" dxfId="2127" priority="4767">
      <formula>J12="b"</formula>
    </cfRule>
    <cfRule type="expression" dxfId="2126" priority="4768">
      <formula>J12="p"</formula>
    </cfRule>
    <cfRule type="expression" dxfId="2125" priority="4769">
      <formula>J12="m"</formula>
    </cfRule>
    <cfRule type="expression" dxfId="2124" priority="4770">
      <formula>J12="a"</formula>
    </cfRule>
  </conditionalFormatting>
  <conditionalFormatting sqref="E12">
    <cfRule type="expression" dxfId="2123" priority="4759">
      <formula>K12="h"</formula>
    </cfRule>
    <cfRule type="expression" dxfId="2122" priority="4760">
      <formula>K12="na"</formula>
    </cfRule>
    <cfRule type="expression" dxfId="2121" priority="4761">
      <formula>K12="b"</formula>
    </cfRule>
    <cfRule type="expression" dxfId="2120" priority="4762">
      <formula>K12="p"</formula>
    </cfRule>
    <cfRule type="expression" dxfId="2119" priority="4763">
      <formula>K12="m"</formula>
    </cfRule>
    <cfRule type="expression" dxfId="2118" priority="4764">
      <formula>K12="a"</formula>
    </cfRule>
  </conditionalFormatting>
  <conditionalFormatting sqref="F12">
    <cfRule type="expression" dxfId="2117" priority="4753">
      <formula>L12="h"</formula>
    </cfRule>
    <cfRule type="expression" dxfId="2116" priority="4754">
      <formula>L12="na"</formula>
    </cfRule>
    <cfRule type="expression" dxfId="2115" priority="4755">
      <formula>L12="b"</formula>
    </cfRule>
    <cfRule type="expression" dxfId="2114" priority="4756">
      <formula>L12="p"</formula>
    </cfRule>
    <cfRule type="expression" dxfId="2113" priority="4757">
      <formula>L12="m"</formula>
    </cfRule>
    <cfRule type="expression" dxfId="2112" priority="4758">
      <formula>L12="a"</formula>
    </cfRule>
  </conditionalFormatting>
  <conditionalFormatting sqref="B13">
    <cfRule type="expression" dxfId="2111" priority="4747">
      <formula>H13="h"</formula>
    </cfRule>
    <cfRule type="expression" dxfId="2110" priority="4748">
      <formula>H13="na"</formula>
    </cfRule>
    <cfRule type="expression" dxfId="2109" priority="4749">
      <formula>H13="b"</formula>
    </cfRule>
    <cfRule type="expression" dxfId="2108" priority="4750">
      <formula>H13="p"</formula>
    </cfRule>
    <cfRule type="expression" dxfId="2107" priority="4751">
      <formula>H13="m"</formula>
    </cfRule>
    <cfRule type="expression" dxfId="2106" priority="4752">
      <formula>H13="a"</formula>
    </cfRule>
  </conditionalFormatting>
  <conditionalFormatting sqref="C13">
    <cfRule type="expression" dxfId="2105" priority="4741">
      <formula>I13="h"</formula>
    </cfRule>
    <cfRule type="expression" dxfId="2104" priority="4742">
      <formula>I13="na"</formula>
    </cfRule>
    <cfRule type="expression" dxfId="2103" priority="4743">
      <formula>I13="b"</formula>
    </cfRule>
    <cfRule type="expression" dxfId="2102" priority="4744">
      <formula>I13="p"</formula>
    </cfRule>
    <cfRule type="expression" dxfId="2101" priority="4745">
      <formula>I13="m"</formula>
    </cfRule>
    <cfRule type="expression" dxfId="2100" priority="4746">
      <formula>I13="a"</formula>
    </cfRule>
  </conditionalFormatting>
  <conditionalFormatting sqref="D13">
    <cfRule type="expression" dxfId="2099" priority="4735">
      <formula>J13="h"</formula>
    </cfRule>
    <cfRule type="expression" dxfId="2098" priority="4736">
      <formula>J13="na"</formula>
    </cfRule>
    <cfRule type="expression" dxfId="2097" priority="4737">
      <formula>J13="b"</formula>
    </cfRule>
    <cfRule type="expression" dxfId="2096" priority="4738">
      <formula>J13="p"</formula>
    </cfRule>
    <cfRule type="expression" dxfId="2095" priority="4739">
      <formula>J13="m"</formula>
    </cfRule>
    <cfRule type="expression" dxfId="2094" priority="4740">
      <formula>J13="a"</formula>
    </cfRule>
  </conditionalFormatting>
  <conditionalFormatting sqref="E13">
    <cfRule type="expression" dxfId="2093" priority="4729">
      <formula>K13="h"</formula>
    </cfRule>
    <cfRule type="expression" dxfId="2092" priority="4730">
      <formula>K13="na"</formula>
    </cfRule>
    <cfRule type="expression" dxfId="2091" priority="4731">
      <formula>K13="b"</formula>
    </cfRule>
    <cfRule type="expression" dxfId="2090" priority="4732">
      <formula>K13="p"</formula>
    </cfRule>
    <cfRule type="expression" dxfId="2089" priority="4733">
      <formula>K13="m"</formula>
    </cfRule>
    <cfRule type="expression" dxfId="2088" priority="4734">
      <formula>K13="a"</formula>
    </cfRule>
  </conditionalFormatting>
  <conditionalFormatting sqref="F13">
    <cfRule type="expression" dxfId="2087" priority="4723">
      <formula>L13="h"</formula>
    </cfRule>
    <cfRule type="expression" dxfId="2086" priority="4724">
      <formula>L13="na"</formula>
    </cfRule>
    <cfRule type="expression" dxfId="2085" priority="4725">
      <formula>L13="b"</formula>
    </cfRule>
    <cfRule type="expression" dxfId="2084" priority="4726">
      <formula>L13="p"</formula>
    </cfRule>
    <cfRule type="expression" dxfId="2083" priority="4727">
      <formula>L13="m"</formula>
    </cfRule>
    <cfRule type="expression" dxfId="2082" priority="4728">
      <formula>L13="a"</formula>
    </cfRule>
  </conditionalFormatting>
  <conditionalFormatting sqref="B14">
    <cfRule type="expression" dxfId="2081" priority="4717">
      <formula>H14="h"</formula>
    </cfRule>
    <cfRule type="expression" dxfId="2080" priority="4718">
      <formula>H14="na"</formula>
    </cfRule>
    <cfRule type="expression" dxfId="2079" priority="4719">
      <formula>H14="b"</formula>
    </cfRule>
    <cfRule type="expression" dxfId="2078" priority="4720">
      <formula>H14="p"</formula>
    </cfRule>
    <cfRule type="expression" dxfId="2077" priority="4721">
      <formula>H14="m"</formula>
    </cfRule>
    <cfRule type="expression" dxfId="2076" priority="4722">
      <formula>H14="a"</formula>
    </cfRule>
  </conditionalFormatting>
  <conditionalFormatting sqref="C14">
    <cfRule type="expression" dxfId="2075" priority="4711">
      <formula>I14="h"</formula>
    </cfRule>
    <cfRule type="expression" dxfId="2074" priority="4712">
      <formula>I14="na"</formula>
    </cfRule>
    <cfRule type="expression" dxfId="2073" priority="4713">
      <formula>I14="b"</formula>
    </cfRule>
    <cfRule type="expression" dxfId="2072" priority="4714">
      <formula>I14="p"</formula>
    </cfRule>
    <cfRule type="expression" dxfId="2071" priority="4715">
      <formula>I14="m"</formula>
    </cfRule>
    <cfRule type="expression" dxfId="2070" priority="4716">
      <formula>I14="a"</formula>
    </cfRule>
  </conditionalFormatting>
  <conditionalFormatting sqref="D14">
    <cfRule type="expression" dxfId="2069" priority="4705">
      <formula>J14="h"</formula>
    </cfRule>
    <cfRule type="expression" dxfId="2068" priority="4706">
      <formula>J14="na"</formula>
    </cfRule>
    <cfRule type="expression" dxfId="2067" priority="4707">
      <formula>J14="b"</formula>
    </cfRule>
    <cfRule type="expression" dxfId="2066" priority="4708">
      <formula>J14="p"</formula>
    </cfRule>
    <cfRule type="expression" dxfId="2065" priority="4709">
      <formula>J14="m"</formula>
    </cfRule>
    <cfRule type="expression" dxfId="2064" priority="4710">
      <formula>J14="a"</formula>
    </cfRule>
  </conditionalFormatting>
  <conditionalFormatting sqref="E14">
    <cfRule type="expression" dxfId="2063" priority="4699">
      <formula>K14="h"</formula>
    </cfRule>
    <cfRule type="expression" dxfId="2062" priority="4700">
      <formula>K14="na"</formula>
    </cfRule>
    <cfRule type="expression" dxfId="2061" priority="4701">
      <formula>K14="b"</formula>
    </cfRule>
    <cfRule type="expression" dxfId="2060" priority="4702">
      <formula>K14="p"</formula>
    </cfRule>
    <cfRule type="expression" dxfId="2059" priority="4703">
      <formula>K14="m"</formula>
    </cfRule>
    <cfRule type="expression" dxfId="2058" priority="4704">
      <formula>K14="a"</formula>
    </cfRule>
  </conditionalFormatting>
  <conditionalFormatting sqref="F14">
    <cfRule type="expression" dxfId="2057" priority="4693">
      <formula>L14="h"</formula>
    </cfRule>
    <cfRule type="expression" dxfId="2056" priority="4694">
      <formula>L14="na"</formula>
    </cfRule>
    <cfRule type="expression" dxfId="2055" priority="4695">
      <formula>L14="b"</formula>
    </cfRule>
    <cfRule type="expression" dxfId="2054" priority="4696">
      <formula>L14="p"</formula>
    </cfRule>
    <cfRule type="expression" dxfId="2053" priority="4697">
      <formula>L14="m"</formula>
    </cfRule>
    <cfRule type="expression" dxfId="2052" priority="4698">
      <formula>L14="a"</formula>
    </cfRule>
  </conditionalFormatting>
  <conditionalFormatting sqref="B15">
    <cfRule type="expression" dxfId="2051" priority="4687">
      <formula>H15="h"</formula>
    </cfRule>
    <cfRule type="expression" dxfId="2050" priority="4688">
      <formula>H15="na"</formula>
    </cfRule>
    <cfRule type="expression" dxfId="2049" priority="4689">
      <formula>H15="b"</formula>
    </cfRule>
    <cfRule type="expression" dxfId="2048" priority="4690">
      <formula>H15="p"</formula>
    </cfRule>
    <cfRule type="expression" dxfId="2047" priority="4691">
      <formula>H15="m"</formula>
    </cfRule>
    <cfRule type="expression" dxfId="2046" priority="4692">
      <formula>H15="a"</formula>
    </cfRule>
  </conditionalFormatting>
  <conditionalFormatting sqref="C15">
    <cfRule type="expression" dxfId="2045" priority="4681">
      <formula>I15="h"</formula>
    </cfRule>
    <cfRule type="expression" dxfId="2044" priority="4682">
      <formula>I15="na"</formula>
    </cfRule>
    <cfRule type="expression" dxfId="2043" priority="4683">
      <formula>I15="b"</formula>
    </cfRule>
    <cfRule type="expression" dxfId="2042" priority="4684">
      <formula>I15="p"</formula>
    </cfRule>
    <cfRule type="expression" dxfId="2041" priority="4685">
      <formula>I15="m"</formula>
    </cfRule>
    <cfRule type="expression" dxfId="2040" priority="4686">
      <formula>I15="a"</formula>
    </cfRule>
  </conditionalFormatting>
  <conditionalFormatting sqref="D15">
    <cfRule type="expression" dxfId="2039" priority="4675">
      <formula>J15="h"</formula>
    </cfRule>
    <cfRule type="expression" dxfId="2038" priority="4676">
      <formula>J15="na"</formula>
    </cfRule>
    <cfRule type="expression" dxfId="2037" priority="4677">
      <formula>J15="b"</formula>
    </cfRule>
    <cfRule type="expression" dxfId="2036" priority="4678">
      <formula>J15="p"</formula>
    </cfRule>
    <cfRule type="expression" dxfId="2035" priority="4679">
      <formula>J15="m"</formula>
    </cfRule>
    <cfRule type="expression" dxfId="2034" priority="4680">
      <formula>J15="a"</formula>
    </cfRule>
  </conditionalFormatting>
  <conditionalFormatting sqref="E15">
    <cfRule type="expression" dxfId="2033" priority="4669">
      <formula>K15="h"</formula>
    </cfRule>
    <cfRule type="expression" dxfId="2032" priority="4670">
      <formula>K15="na"</formula>
    </cfRule>
    <cfRule type="expression" dxfId="2031" priority="4671">
      <formula>K15="b"</formula>
    </cfRule>
    <cfRule type="expression" dxfId="2030" priority="4672">
      <formula>K15="p"</formula>
    </cfRule>
    <cfRule type="expression" dxfId="2029" priority="4673">
      <formula>K15="m"</formula>
    </cfRule>
    <cfRule type="expression" dxfId="2028" priority="4674">
      <formula>K15="a"</formula>
    </cfRule>
  </conditionalFormatting>
  <conditionalFormatting sqref="F15">
    <cfRule type="expression" dxfId="2027" priority="4663">
      <formula>L15="h"</formula>
    </cfRule>
    <cfRule type="expression" dxfId="2026" priority="4664">
      <formula>L15="na"</formula>
    </cfRule>
    <cfRule type="expression" dxfId="2025" priority="4665">
      <formula>L15="b"</formula>
    </cfRule>
    <cfRule type="expression" dxfId="2024" priority="4666">
      <formula>L15="p"</formula>
    </cfRule>
    <cfRule type="expression" dxfId="2023" priority="4667">
      <formula>L15="m"</formula>
    </cfRule>
    <cfRule type="expression" dxfId="2022" priority="4668">
      <formula>L15="a"</formula>
    </cfRule>
  </conditionalFormatting>
  <conditionalFormatting sqref="P12">
    <cfRule type="expression" dxfId="2021" priority="2743">
      <formula>V12="h"</formula>
    </cfRule>
    <cfRule type="expression" dxfId="2020" priority="2744">
      <formula>V12="na"</formula>
    </cfRule>
    <cfRule type="expression" dxfId="2019" priority="2745">
      <formula>V12="b"</formula>
    </cfRule>
    <cfRule type="expression" dxfId="2018" priority="2746">
      <formula>V12="p"</formula>
    </cfRule>
    <cfRule type="expression" dxfId="2017" priority="2747">
      <formula>V12="m"</formula>
    </cfRule>
    <cfRule type="expression" dxfId="2016" priority="2748">
      <formula>V12="a"</formula>
    </cfRule>
  </conditionalFormatting>
  <conditionalFormatting sqref="Q12">
    <cfRule type="expression" dxfId="2015" priority="2737">
      <formula>W12="h"</formula>
    </cfRule>
    <cfRule type="expression" dxfId="2014" priority="2738">
      <formula>W12="na"</formula>
    </cfRule>
    <cfRule type="expression" dxfId="2013" priority="2739">
      <formula>W12="b"</formula>
    </cfRule>
    <cfRule type="expression" dxfId="2012" priority="2740">
      <formula>W12="p"</formula>
    </cfRule>
    <cfRule type="expression" dxfId="2011" priority="2741">
      <formula>W12="m"</formula>
    </cfRule>
    <cfRule type="expression" dxfId="2010" priority="2742">
      <formula>W12="a"</formula>
    </cfRule>
  </conditionalFormatting>
  <conditionalFormatting sqref="R12">
    <cfRule type="expression" dxfId="2009" priority="2731">
      <formula>X12="h"</formula>
    </cfRule>
    <cfRule type="expression" dxfId="2008" priority="2732">
      <formula>X12="na"</formula>
    </cfRule>
    <cfRule type="expression" dxfId="2007" priority="2733">
      <formula>X12="b"</formula>
    </cfRule>
    <cfRule type="expression" dxfId="2006" priority="2734">
      <formula>X12="p"</formula>
    </cfRule>
    <cfRule type="expression" dxfId="2005" priority="2735">
      <formula>X12="m"</formula>
    </cfRule>
    <cfRule type="expression" dxfId="2004" priority="2736">
      <formula>X12="a"</formula>
    </cfRule>
  </conditionalFormatting>
  <conditionalFormatting sqref="S12">
    <cfRule type="expression" dxfId="2003" priority="2725">
      <formula>Y12="h"</formula>
    </cfRule>
    <cfRule type="expression" dxfId="2002" priority="2726">
      <formula>Y12="na"</formula>
    </cfRule>
    <cfRule type="expression" dxfId="2001" priority="2727">
      <formula>Y12="b"</formula>
    </cfRule>
    <cfRule type="expression" dxfId="2000" priority="2728">
      <formula>Y12="p"</formula>
    </cfRule>
    <cfRule type="expression" dxfId="1999" priority="2729">
      <formula>Y12="m"</formula>
    </cfRule>
    <cfRule type="expression" dxfId="1998" priority="2730">
      <formula>Y12="a"</formula>
    </cfRule>
  </conditionalFormatting>
  <conditionalFormatting sqref="T12">
    <cfRule type="expression" dxfId="1997" priority="2719">
      <formula>Z12="h"</formula>
    </cfRule>
    <cfRule type="expression" dxfId="1996" priority="2720">
      <formula>Z12="na"</formula>
    </cfRule>
    <cfRule type="expression" dxfId="1995" priority="2721">
      <formula>Z12="b"</formula>
    </cfRule>
    <cfRule type="expression" dxfId="1994" priority="2722">
      <formula>Z12="p"</formula>
    </cfRule>
    <cfRule type="expression" dxfId="1993" priority="2723">
      <formula>Z12="m"</formula>
    </cfRule>
    <cfRule type="expression" dxfId="1992" priority="2724">
      <formula>Z12="a"</formula>
    </cfRule>
  </conditionalFormatting>
  <conditionalFormatting sqref="P13">
    <cfRule type="expression" dxfId="1991" priority="2713">
      <formula>V13="h"</formula>
    </cfRule>
    <cfRule type="expression" dxfId="1990" priority="2714">
      <formula>V13="na"</formula>
    </cfRule>
    <cfRule type="expression" dxfId="1989" priority="2715">
      <formula>V13="b"</formula>
    </cfRule>
    <cfRule type="expression" dxfId="1988" priority="2716">
      <formula>V13="p"</formula>
    </cfRule>
    <cfRule type="expression" dxfId="1987" priority="2717">
      <formula>V13="m"</formula>
    </cfRule>
    <cfRule type="expression" dxfId="1986" priority="2718">
      <formula>V13="a"</formula>
    </cfRule>
  </conditionalFormatting>
  <conditionalFormatting sqref="Q13">
    <cfRule type="expression" dxfId="1985" priority="2707">
      <formula>W13="h"</formula>
    </cfRule>
    <cfRule type="expression" dxfId="1984" priority="2708">
      <formula>W13="na"</formula>
    </cfRule>
    <cfRule type="expression" dxfId="1983" priority="2709">
      <formula>W13="b"</formula>
    </cfRule>
    <cfRule type="expression" dxfId="1982" priority="2710">
      <formula>W13="p"</formula>
    </cfRule>
    <cfRule type="expression" dxfId="1981" priority="2711">
      <formula>W13="m"</formula>
    </cfRule>
    <cfRule type="expression" dxfId="1980" priority="2712">
      <formula>W13="a"</formula>
    </cfRule>
  </conditionalFormatting>
  <conditionalFormatting sqref="R13">
    <cfRule type="expression" dxfId="1979" priority="2701">
      <formula>X13="h"</formula>
    </cfRule>
    <cfRule type="expression" dxfId="1978" priority="2702">
      <formula>X13="na"</formula>
    </cfRule>
    <cfRule type="expression" dxfId="1977" priority="2703">
      <formula>X13="b"</formula>
    </cfRule>
    <cfRule type="expression" dxfId="1976" priority="2704">
      <formula>X13="p"</formula>
    </cfRule>
    <cfRule type="expression" dxfId="1975" priority="2705">
      <formula>X13="m"</formula>
    </cfRule>
    <cfRule type="expression" dxfId="1974" priority="2706">
      <formula>X13="a"</formula>
    </cfRule>
  </conditionalFormatting>
  <conditionalFormatting sqref="S13">
    <cfRule type="expression" dxfId="1973" priority="2695">
      <formula>Y13="h"</formula>
    </cfRule>
    <cfRule type="expression" dxfId="1972" priority="2696">
      <formula>Y13="na"</formula>
    </cfRule>
    <cfRule type="expression" dxfId="1971" priority="2697">
      <formula>Y13="b"</formula>
    </cfRule>
    <cfRule type="expression" dxfId="1970" priority="2698">
      <formula>Y13="p"</formula>
    </cfRule>
    <cfRule type="expression" dxfId="1969" priority="2699">
      <formula>Y13="m"</formula>
    </cfRule>
    <cfRule type="expression" dxfId="1968" priority="2700">
      <formula>Y13="a"</formula>
    </cfRule>
  </conditionalFormatting>
  <conditionalFormatting sqref="T13">
    <cfRule type="expression" dxfId="1967" priority="2689">
      <formula>Z13="h"</formula>
    </cfRule>
    <cfRule type="expression" dxfId="1966" priority="2690">
      <formula>Z13="na"</formula>
    </cfRule>
    <cfRule type="expression" dxfId="1965" priority="2691">
      <formula>Z13="b"</formula>
    </cfRule>
    <cfRule type="expression" dxfId="1964" priority="2692">
      <formula>Z13="p"</formula>
    </cfRule>
    <cfRule type="expression" dxfId="1963" priority="2693">
      <formula>Z13="m"</formula>
    </cfRule>
    <cfRule type="expression" dxfId="1962" priority="2694">
      <formula>Z13="a"</formula>
    </cfRule>
  </conditionalFormatting>
  <conditionalFormatting sqref="P14">
    <cfRule type="expression" dxfId="1961" priority="2683">
      <formula>V14="h"</formula>
    </cfRule>
    <cfRule type="expression" dxfId="1960" priority="2684">
      <formula>V14="na"</formula>
    </cfRule>
    <cfRule type="expression" dxfId="1959" priority="2685">
      <formula>V14="b"</formula>
    </cfRule>
    <cfRule type="expression" dxfId="1958" priority="2686">
      <formula>V14="p"</formula>
    </cfRule>
    <cfRule type="expression" dxfId="1957" priority="2687">
      <formula>V14="m"</formula>
    </cfRule>
    <cfRule type="expression" dxfId="1956" priority="2688">
      <formula>V14="a"</formula>
    </cfRule>
  </conditionalFormatting>
  <conditionalFormatting sqref="Q14">
    <cfRule type="expression" dxfId="1955" priority="2677">
      <formula>W14="h"</formula>
    </cfRule>
    <cfRule type="expression" dxfId="1954" priority="2678">
      <formula>W14="na"</formula>
    </cfRule>
    <cfRule type="expression" dxfId="1953" priority="2679">
      <formula>W14="b"</formula>
    </cfRule>
    <cfRule type="expression" dxfId="1952" priority="2680">
      <formula>W14="p"</formula>
    </cfRule>
    <cfRule type="expression" dxfId="1951" priority="2681">
      <formula>W14="m"</formula>
    </cfRule>
    <cfRule type="expression" dxfId="1950" priority="2682">
      <formula>W14="a"</formula>
    </cfRule>
  </conditionalFormatting>
  <conditionalFormatting sqref="R14">
    <cfRule type="expression" dxfId="1949" priority="2671">
      <formula>X14="h"</formula>
    </cfRule>
    <cfRule type="expression" dxfId="1948" priority="2672">
      <formula>X14="na"</formula>
    </cfRule>
    <cfRule type="expression" dxfId="1947" priority="2673">
      <formula>X14="b"</formula>
    </cfRule>
    <cfRule type="expression" dxfId="1946" priority="2674">
      <formula>X14="p"</formula>
    </cfRule>
    <cfRule type="expression" dxfId="1945" priority="2675">
      <formula>X14="m"</formula>
    </cfRule>
    <cfRule type="expression" dxfId="1944" priority="2676">
      <formula>X14="a"</formula>
    </cfRule>
  </conditionalFormatting>
  <conditionalFormatting sqref="S14">
    <cfRule type="expression" dxfId="1943" priority="2665">
      <formula>Y14="h"</formula>
    </cfRule>
    <cfRule type="expression" dxfId="1942" priority="2666">
      <formula>Y14="na"</formula>
    </cfRule>
    <cfRule type="expression" dxfId="1941" priority="2667">
      <formula>Y14="b"</formula>
    </cfRule>
    <cfRule type="expression" dxfId="1940" priority="2668">
      <formula>Y14="p"</formula>
    </cfRule>
    <cfRule type="expression" dxfId="1939" priority="2669">
      <formula>Y14="m"</formula>
    </cfRule>
    <cfRule type="expression" dxfId="1938" priority="2670">
      <formula>Y14="a"</formula>
    </cfRule>
  </conditionalFormatting>
  <conditionalFormatting sqref="T14">
    <cfRule type="expression" dxfId="1937" priority="2659">
      <formula>Z14="h"</formula>
    </cfRule>
    <cfRule type="expression" dxfId="1936" priority="2660">
      <formula>Z14="na"</formula>
    </cfRule>
    <cfRule type="expression" dxfId="1935" priority="2661">
      <formula>Z14="b"</formula>
    </cfRule>
    <cfRule type="expression" dxfId="1934" priority="2662">
      <formula>Z14="p"</formula>
    </cfRule>
    <cfRule type="expression" dxfId="1933" priority="2663">
      <formula>Z14="m"</formula>
    </cfRule>
    <cfRule type="expression" dxfId="1932" priority="2664">
      <formula>Z14="a"</formula>
    </cfRule>
  </conditionalFormatting>
  <conditionalFormatting sqref="P15">
    <cfRule type="expression" dxfId="1931" priority="2653">
      <formula>V15="h"</formula>
    </cfRule>
    <cfRule type="expression" dxfId="1930" priority="2654">
      <formula>V15="na"</formula>
    </cfRule>
    <cfRule type="expression" dxfId="1929" priority="2655">
      <formula>V15="b"</formula>
    </cfRule>
    <cfRule type="expression" dxfId="1928" priority="2656">
      <formula>V15="p"</formula>
    </cfRule>
    <cfRule type="expression" dxfId="1927" priority="2657">
      <formula>V15="m"</formula>
    </cfRule>
    <cfRule type="expression" dxfId="1926" priority="2658">
      <formula>V15="a"</formula>
    </cfRule>
  </conditionalFormatting>
  <conditionalFormatting sqref="Q15">
    <cfRule type="expression" dxfId="1925" priority="2647">
      <formula>W15="h"</formula>
    </cfRule>
    <cfRule type="expression" dxfId="1924" priority="2648">
      <formula>W15="na"</formula>
    </cfRule>
    <cfRule type="expression" dxfId="1923" priority="2649">
      <formula>W15="b"</formula>
    </cfRule>
    <cfRule type="expression" dxfId="1922" priority="2650">
      <formula>W15="p"</formula>
    </cfRule>
    <cfRule type="expression" dxfId="1921" priority="2651">
      <formula>W15="m"</formula>
    </cfRule>
    <cfRule type="expression" dxfId="1920" priority="2652">
      <formula>W15="a"</formula>
    </cfRule>
  </conditionalFormatting>
  <conditionalFormatting sqref="R15">
    <cfRule type="expression" dxfId="1919" priority="2641">
      <formula>X15="h"</formula>
    </cfRule>
    <cfRule type="expression" dxfId="1918" priority="2642">
      <formula>X15="na"</formula>
    </cfRule>
    <cfRule type="expression" dxfId="1917" priority="2643">
      <formula>X15="b"</formula>
    </cfRule>
    <cfRule type="expression" dxfId="1916" priority="2644">
      <formula>X15="p"</formula>
    </cfRule>
    <cfRule type="expression" dxfId="1915" priority="2645">
      <formula>X15="m"</formula>
    </cfRule>
    <cfRule type="expression" dxfId="1914" priority="2646">
      <formula>X15="a"</formula>
    </cfRule>
  </conditionalFormatting>
  <conditionalFormatting sqref="S15">
    <cfRule type="expression" dxfId="1913" priority="2635">
      <formula>Y15="h"</formula>
    </cfRule>
    <cfRule type="expression" dxfId="1912" priority="2636">
      <formula>Y15="na"</formula>
    </cfRule>
    <cfRule type="expression" dxfId="1911" priority="2637">
      <formula>Y15="b"</formula>
    </cfRule>
    <cfRule type="expression" dxfId="1910" priority="2638">
      <formula>Y15="p"</formula>
    </cfRule>
    <cfRule type="expression" dxfId="1909" priority="2639">
      <formula>Y15="m"</formula>
    </cfRule>
    <cfRule type="expression" dxfId="1908" priority="2640">
      <formula>Y15="a"</formula>
    </cfRule>
  </conditionalFormatting>
  <conditionalFormatting sqref="T15">
    <cfRule type="expression" dxfId="1907" priority="2629">
      <formula>Z15="h"</formula>
    </cfRule>
    <cfRule type="expression" dxfId="1906" priority="2630">
      <formula>Z15="na"</formula>
    </cfRule>
    <cfRule type="expression" dxfId="1905" priority="2631">
      <formula>Z15="b"</formula>
    </cfRule>
    <cfRule type="expression" dxfId="1904" priority="2632">
      <formula>Z15="p"</formula>
    </cfRule>
    <cfRule type="expression" dxfId="1903" priority="2633">
      <formula>Z15="m"</formula>
    </cfRule>
    <cfRule type="expression" dxfId="1902" priority="2634">
      <formula>Z15="a"</formula>
    </cfRule>
  </conditionalFormatting>
  <conditionalFormatting sqref="AD12">
    <cfRule type="expression" dxfId="1901" priority="2593">
      <formula>AJ12="h"</formula>
    </cfRule>
    <cfRule type="expression" dxfId="1900" priority="2594">
      <formula>AJ12="na"</formula>
    </cfRule>
    <cfRule type="expression" dxfId="1899" priority="2595">
      <formula>AJ12="b"</formula>
    </cfRule>
    <cfRule type="expression" dxfId="1898" priority="2596">
      <formula>AJ12="p"</formula>
    </cfRule>
    <cfRule type="expression" dxfId="1897" priority="2597">
      <formula>AJ12="m"</formula>
    </cfRule>
    <cfRule type="expression" dxfId="1896" priority="2598">
      <formula>AJ12="a"</formula>
    </cfRule>
  </conditionalFormatting>
  <conditionalFormatting sqref="AE12">
    <cfRule type="expression" dxfId="1895" priority="2587">
      <formula>AK12="h"</formula>
    </cfRule>
    <cfRule type="expression" dxfId="1894" priority="2588">
      <formula>AK12="na"</formula>
    </cfRule>
    <cfRule type="expression" dxfId="1893" priority="2589">
      <formula>AK12="b"</formula>
    </cfRule>
    <cfRule type="expression" dxfId="1892" priority="2590">
      <formula>AK12="p"</formula>
    </cfRule>
    <cfRule type="expression" dxfId="1891" priority="2591">
      <formula>AK12="m"</formula>
    </cfRule>
    <cfRule type="expression" dxfId="1890" priority="2592">
      <formula>AK12="a"</formula>
    </cfRule>
  </conditionalFormatting>
  <conditionalFormatting sqref="AF12">
    <cfRule type="expression" dxfId="1889" priority="2581">
      <formula>AL12="h"</formula>
    </cfRule>
    <cfRule type="expression" dxfId="1888" priority="2582">
      <formula>AL12="na"</formula>
    </cfRule>
    <cfRule type="expression" dxfId="1887" priority="2583">
      <formula>AL12="b"</formula>
    </cfRule>
    <cfRule type="expression" dxfId="1886" priority="2584">
      <formula>AL12="p"</formula>
    </cfRule>
    <cfRule type="expression" dxfId="1885" priority="2585">
      <formula>AL12="m"</formula>
    </cfRule>
    <cfRule type="expression" dxfId="1884" priority="2586">
      <formula>AL12="a"</formula>
    </cfRule>
  </conditionalFormatting>
  <conditionalFormatting sqref="AG12">
    <cfRule type="expression" dxfId="1883" priority="2575">
      <formula>AM12="h"</formula>
    </cfRule>
    <cfRule type="expression" dxfId="1882" priority="2576">
      <formula>AM12="na"</formula>
    </cfRule>
    <cfRule type="expression" dxfId="1881" priority="2577">
      <formula>AM12="b"</formula>
    </cfRule>
    <cfRule type="expression" dxfId="1880" priority="2578">
      <formula>AM12="p"</formula>
    </cfRule>
    <cfRule type="expression" dxfId="1879" priority="2579">
      <formula>AM12="m"</formula>
    </cfRule>
    <cfRule type="expression" dxfId="1878" priority="2580">
      <formula>AM12="a"</formula>
    </cfRule>
  </conditionalFormatting>
  <conditionalFormatting sqref="AH12">
    <cfRule type="expression" dxfId="1877" priority="2569">
      <formula>AN12="h"</formula>
    </cfRule>
    <cfRule type="expression" dxfId="1876" priority="2570">
      <formula>AN12="na"</formula>
    </cfRule>
    <cfRule type="expression" dxfId="1875" priority="2571">
      <formula>AN12="b"</formula>
    </cfRule>
    <cfRule type="expression" dxfId="1874" priority="2572">
      <formula>AN12="p"</formula>
    </cfRule>
    <cfRule type="expression" dxfId="1873" priority="2573">
      <formula>AN12="m"</formula>
    </cfRule>
    <cfRule type="expression" dxfId="1872" priority="2574">
      <formula>AN12="a"</formula>
    </cfRule>
  </conditionalFormatting>
  <conditionalFormatting sqref="AD13">
    <cfRule type="expression" dxfId="1871" priority="2563">
      <formula>AJ13="h"</formula>
    </cfRule>
    <cfRule type="expression" dxfId="1870" priority="2564">
      <formula>AJ13="na"</formula>
    </cfRule>
    <cfRule type="expression" dxfId="1869" priority="2565">
      <formula>AJ13="b"</formula>
    </cfRule>
    <cfRule type="expression" dxfId="1868" priority="2566">
      <formula>AJ13="p"</formula>
    </cfRule>
    <cfRule type="expression" dxfId="1867" priority="2567">
      <formula>AJ13="m"</formula>
    </cfRule>
    <cfRule type="expression" dxfId="1866" priority="2568">
      <formula>AJ13="a"</formula>
    </cfRule>
  </conditionalFormatting>
  <conditionalFormatting sqref="AE13">
    <cfRule type="expression" dxfId="1865" priority="2557">
      <formula>AK13="h"</formula>
    </cfRule>
    <cfRule type="expression" dxfId="1864" priority="2558">
      <formula>AK13="na"</formula>
    </cfRule>
    <cfRule type="expression" dxfId="1863" priority="2559">
      <formula>AK13="b"</formula>
    </cfRule>
    <cfRule type="expression" dxfId="1862" priority="2560">
      <formula>AK13="p"</formula>
    </cfRule>
    <cfRule type="expression" dxfId="1861" priority="2561">
      <formula>AK13="m"</formula>
    </cfRule>
    <cfRule type="expression" dxfId="1860" priority="2562">
      <formula>AK13="a"</formula>
    </cfRule>
  </conditionalFormatting>
  <conditionalFormatting sqref="AF13">
    <cfRule type="expression" dxfId="1859" priority="2551">
      <formula>AL13="h"</formula>
    </cfRule>
    <cfRule type="expression" dxfId="1858" priority="2552">
      <formula>AL13="na"</formula>
    </cfRule>
    <cfRule type="expression" dxfId="1857" priority="2553">
      <formula>AL13="b"</formula>
    </cfRule>
    <cfRule type="expression" dxfId="1856" priority="2554">
      <formula>AL13="p"</formula>
    </cfRule>
    <cfRule type="expression" dxfId="1855" priority="2555">
      <formula>AL13="m"</formula>
    </cfRule>
    <cfRule type="expression" dxfId="1854" priority="2556">
      <formula>AL13="a"</formula>
    </cfRule>
  </conditionalFormatting>
  <conditionalFormatting sqref="AG13">
    <cfRule type="expression" dxfId="1853" priority="2545">
      <formula>AM13="h"</formula>
    </cfRule>
    <cfRule type="expression" dxfId="1852" priority="2546">
      <formula>AM13="na"</formula>
    </cfRule>
    <cfRule type="expression" dxfId="1851" priority="2547">
      <formula>AM13="b"</formula>
    </cfRule>
    <cfRule type="expression" dxfId="1850" priority="2548">
      <formula>AM13="p"</formula>
    </cfRule>
    <cfRule type="expression" dxfId="1849" priority="2549">
      <formula>AM13="m"</formula>
    </cfRule>
    <cfRule type="expression" dxfId="1848" priority="2550">
      <formula>AM13="a"</formula>
    </cfRule>
  </conditionalFormatting>
  <conditionalFormatting sqref="AH13">
    <cfRule type="expression" dxfId="1847" priority="2539">
      <formula>AN13="h"</formula>
    </cfRule>
    <cfRule type="expression" dxfId="1846" priority="2540">
      <formula>AN13="na"</formula>
    </cfRule>
    <cfRule type="expression" dxfId="1845" priority="2541">
      <formula>AN13="b"</formula>
    </cfRule>
    <cfRule type="expression" dxfId="1844" priority="2542">
      <formula>AN13="p"</formula>
    </cfRule>
    <cfRule type="expression" dxfId="1843" priority="2543">
      <formula>AN13="m"</formula>
    </cfRule>
    <cfRule type="expression" dxfId="1842" priority="2544">
      <formula>AN13="a"</formula>
    </cfRule>
  </conditionalFormatting>
  <conditionalFormatting sqref="AD14">
    <cfRule type="expression" dxfId="1841" priority="2533">
      <formula>AJ14="h"</formula>
    </cfRule>
    <cfRule type="expression" dxfId="1840" priority="2534">
      <formula>AJ14="na"</formula>
    </cfRule>
    <cfRule type="expression" dxfId="1839" priority="2535">
      <formula>AJ14="b"</formula>
    </cfRule>
    <cfRule type="expression" dxfId="1838" priority="2536">
      <formula>AJ14="p"</formula>
    </cfRule>
    <cfRule type="expression" dxfId="1837" priority="2537">
      <formula>AJ14="m"</formula>
    </cfRule>
    <cfRule type="expression" dxfId="1836" priority="2538">
      <formula>AJ14="a"</formula>
    </cfRule>
  </conditionalFormatting>
  <conditionalFormatting sqref="AE14">
    <cfRule type="expression" dxfId="1835" priority="2527">
      <formula>AK14="h"</formula>
    </cfRule>
    <cfRule type="expression" dxfId="1834" priority="2528">
      <formula>AK14="na"</formula>
    </cfRule>
    <cfRule type="expression" dxfId="1833" priority="2529">
      <formula>AK14="b"</formula>
    </cfRule>
    <cfRule type="expression" dxfId="1832" priority="2530">
      <formula>AK14="p"</formula>
    </cfRule>
    <cfRule type="expression" dxfId="1831" priority="2531">
      <formula>AK14="m"</formula>
    </cfRule>
    <cfRule type="expression" dxfId="1830" priority="2532">
      <formula>AK14="a"</formula>
    </cfRule>
  </conditionalFormatting>
  <conditionalFormatting sqref="AF14">
    <cfRule type="expression" dxfId="1829" priority="2521">
      <formula>AL14="h"</formula>
    </cfRule>
    <cfRule type="expression" dxfId="1828" priority="2522">
      <formula>AL14="na"</formula>
    </cfRule>
    <cfRule type="expression" dxfId="1827" priority="2523">
      <formula>AL14="b"</formula>
    </cfRule>
    <cfRule type="expression" dxfId="1826" priority="2524">
      <formula>AL14="p"</formula>
    </cfRule>
    <cfRule type="expression" dxfId="1825" priority="2525">
      <formula>AL14="m"</formula>
    </cfRule>
    <cfRule type="expression" dxfId="1824" priority="2526">
      <formula>AL14="a"</formula>
    </cfRule>
  </conditionalFormatting>
  <conditionalFormatting sqref="AG14">
    <cfRule type="expression" dxfId="1823" priority="2515">
      <formula>AM14="h"</formula>
    </cfRule>
    <cfRule type="expression" dxfId="1822" priority="2516">
      <formula>AM14="na"</formula>
    </cfRule>
    <cfRule type="expression" dxfId="1821" priority="2517">
      <formula>AM14="b"</formula>
    </cfRule>
    <cfRule type="expression" dxfId="1820" priority="2518">
      <formula>AM14="p"</formula>
    </cfRule>
    <cfRule type="expression" dxfId="1819" priority="2519">
      <formula>AM14="m"</formula>
    </cfRule>
    <cfRule type="expression" dxfId="1818" priority="2520">
      <formula>AM14="a"</formula>
    </cfRule>
  </conditionalFormatting>
  <conditionalFormatting sqref="AH14">
    <cfRule type="expression" dxfId="1817" priority="2509">
      <formula>AN14="h"</formula>
    </cfRule>
    <cfRule type="expression" dxfId="1816" priority="2510">
      <formula>AN14="na"</formula>
    </cfRule>
    <cfRule type="expression" dxfId="1815" priority="2511">
      <formula>AN14="b"</formula>
    </cfRule>
    <cfRule type="expression" dxfId="1814" priority="2512">
      <formula>AN14="p"</formula>
    </cfRule>
    <cfRule type="expression" dxfId="1813" priority="2513">
      <formula>AN14="m"</formula>
    </cfRule>
    <cfRule type="expression" dxfId="1812" priority="2514">
      <formula>AN14="a"</formula>
    </cfRule>
  </conditionalFormatting>
  <conditionalFormatting sqref="AD15">
    <cfRule type="expression" dxfId="1811" priority="2503">
      <formula>AJ15="h"</formula>
    </cfRule>
    <cfRule type="expression" dxfId="1810" priority="2504">
      <formula>AJ15="na"</formula>
    </cfRule>
    <cfRule type="expression" dxfId="1809" priority="2505">
      <formula>AJ15="b"</formula>
    </cfRule>
    <cfRule type="expression" dxfId="1808" priority="2506">
      <formula>AJ15="p"</formula>
    </cfRule>
    <cfRule type="expression" dxfId="1807" priority="2507">
      <formula>AJ15="m"</formula>
    </cfRule>
    <cfRule type="expression" dxfId="1806" priority="2508">
      <formula>AJ15="a"</formula>
    </cfRule>
  </conditionalFormatting>
  <conditionalFormatting sqref="AE15">
    <cfRule type="expression" dxfId="1805" priority="2497">
      <formula>AK15="h"</formula>
    </cfRule>
    <cfRule type="expression" dxfId="1804" priority="2498">
      <formula>AK15="na"</formula>
    </cfRule>
    <cfRule type="expression" dxfId="1803" priority="2499">
      <formula>AK15="b"</formula>
    </cfRule>
    <cfRule type="expression" dxfId="1802" priority="2500">
      <formula>AK15="p"</formula>
    </cfRule>
    <cfRule type="expression" dxfId="1801" priority="2501">
      <formula>AK15="m"</formula>
    </cfRule>
    <cfRule type="expression" dxfId="1800" priority="2502">
      <formula>AK15="a"</formula>
    </cfRule>
  </conditionalFormatting>
  <conditionalFormatting sqref="AF15">
    <cfRule type="expression" dxfId="1799" priority="2491">
      <formula>AL15="h"</formula>
    </cfRule>
    <cfRule type="expression" dxfId="1798" priority="2492">
      <formula>AL15="na"</formula>
    </cfRule>
    <cfRule type="expression" dxfId="1797" priority="2493">
      <formula>AL15="b"</formula>
    </cfRule>
    <cfRule type="expression" dxfId="1796" priority="2494">
      <formula>AL15="p"</formula>
    </cfRule>
    <cfRule type="expression" dxfId="1795" priority="2495">
      <formula>AL15="m"</formula>
    </cfRule>
    <cfRule type="expression" dxfId="1794" priority="2496">
      <formula>AL15="a"</formula>
    </cfRule>
  </conditionalFormatting>
  <conditionalFormatting sqref="AG15">
    <cfRule type="expression" dxfId="1793" priority="2485">
      <formula>AM15="h"</formula>
    </cfRule>
    <cfRule type="expression" dxfId="1792" priority="2486">
      <formula>AM15="na"</formula>
    </cfRule>
    <cfRule type="expression" dxfId="1791" priority="2487">
      <formula>AM15="b"</formula>
    </cfRule>
    <cfRule type="expression" dxfId="1790" priority="2488">
      <formula>AM15="p"</formula>
    </cfRule>
    <cfRule type="expression" dxfId="1789" priority="2489">
      <formula>AM15="m"</formula>
    </cfRule>
    <cfRule type="expression" dxfId="1788" priority="2490">
      <formula>AM15="a"</formula>
    </cfRule>
  </conditionalFormatting>
  <conditionalFormatting sqref="AH15">
    <cfRule type="expression" dxfId="1787" priority="2479">
      <formula>AN15="h"</formula>
    </cfRule>
    <cfRule type="expression" dxfId="1786" priority="2480">
      <formula>AN15="na"</formula>
    </cfRule>
    <cfRule type="expression" dxfId="1785" priority="2481">
      <formula>AN15="b"</formula>
    </cfRule>
    <cfRule type="expression" dxfId="1784" priority="2482">
      <formula>AN15="p"</formula>
    </cfRule>
    <cfRule type="expression" dxfId="1783" priority="2483">
      <formula>AN15="m"</formula>
    </cfRule>
    <cfRule type="expression" dxfId="1782" priority="2484">
      <formula>AN15="a"</formula>
    </cfRule>
  </conditionalFormatting>
  <conditionalFormatting sqref="B22">
    <cfRule type="expression" dxfId="1781" priority="2443">
      <formula>H22="h"</formula>
    </cfRule>
    <cfRule type="expression" dxfId="1780" priority="2444">
      <formula>H22="na"</formula>
    </cfRule>
    <cfRule type="expression" dxfId="1779" priority="2445">
      <formula>H22="b"</formula>
    </cfRule>
    <cfRule type="expression" dxfId="1778" priority="2446">
      <formula>H22="p"</formula>
    </cfRule>
    <cfRule type="expression" dxfId="1777" priority="2447">
      <formula>H22="m"</formula>
    </cfRule>
    <cfRule type="expression" dxfId="1776" priority="2448">
      <formula>H22="a"</formula>
    </cfRule>
  </conditionalFormatting>
  <conditionalFormatting sqref="C22">
    <cfRule type="expression" dxfId="1775" priority="2437">
      <formula>I22="h"</formula>
    </cfRule>
    <cfRule type="expression" dxfId="1774" priority="2438">
      <formula>I22="na"</formula>
    </cfRule>
    <cfRule type="expression" dxfId="1773" priority="2439">
      <formula>I22="b"</formula>
    </cfRule>
    <cfRule type="expression" dxfId="1772" priority="2440">
      <formula>I22="p"</formula>
    </cfRule>
    <cfRule type="expression" dxfId="1771" priority="2441">
      <formula>I22="m"</formula>
    </cfRule>
    <cfRule type="expression" dxfId="1770" priority="2442">
      <formula>I22="a"</formula>
    </cfRule>
  </conditionalFormatting>
  <conditionalFormatting sqref="D22">
    <cfRule type="expression" dxfId="1769" priority="2431">
      <formula>J22="h"</formula>
    </cfRule>
    <cfRule type="expression" dxfId="1768" priority="2432">
      <formula>J22="na"</formula>
    </cfRule>
    <cfRule type="expression" dxfId="1767" priority="2433">
      <formula>J22="b"</formula>
    </cfRule>
    <cfRule type="expression" dxfId="1766" priority="2434">
      <formula>J22="p"</formula>
    </cfRule>
    <cfRule type="expression" dxfId="1765" priority="2435">
      <formula>J22="m"</formula>
    </cfRule>
    <cfRule type="expression" dxfId="1764" priority="2436">
      <formula>J22="a"</formula>
    </cfRule>
  </conditionalFormatting>
  <conditionalFormatting sqref="E22">
    <cfRule type="expression" dxfId="1763" priority="2425">
      <formula>K22="h"</formula>
    </cfRule>
    <cfRule type="expression" dxfId="1762" priority="2426">
      <formula>K22="na"</formula>
    </cfRule>
    <cfRule type="expression" dxfId="1761" priority="2427">
      <formula>K22="b"</formula>
    </cfRule>
    <cfRule type="expression" dxfId="1760" priority="2428">
      <formula>K22="p"</formula>
    </cfRule>
    <cfRule type="expression" dxfId="1759" priority="2429">
      <formula>K22="m"</formula>
    </cfRule>
    <cfRule type="expression" dxfId="1758" priority="2430">
      <formula>K22="a"</formula>
    </cfRule>
  </conditionalFormatting>
  <conditionalFormatting sqref="F22">
    <cfRule type="expression" dxfId="1757" priority="2419">
      <formula>L22="h"</formula>
    </cfRule>
    <cfRule type="expression" dxfId="1756" priority="2420">
      <formula>L22="na"</formula>
    </cfRule>
    <cfRule type="expression" dxfId="1755" priority="2421">
      <formula>L22="b"</formula>
    </cfRule>
    <cfRule type="expression" dxfId="1754" priority="2422">
      <formula>L22="p"</formula>
    </cfRule>
    <cfRule type="expression" dxfId="1753" priority="2423">
      <formula>L22="m"</formula>
    </cfRule>
    <cfRule type="expression" dxfId="1752" priority="2424">
      <formula>L22="a"</formula>
    </cfRule>
  </conditionalFormatting>
  <conditionalFormatting sqref="B23">
    <cfRule type="expression" dxfId="1751" priority="2413">
      <formula>H23="h"</formula>
    </cfRule>
    <cfRule type="expression" dxfId="1750" priority="2414">
      <formula>H23="na"</formula>
    </cfRule>
    <cfRule type="expression" dxfId="1749" priority="2415">
      <formula>H23="b"</formula>
    </cfRule>
    <cfRule type="expression" dxfId="1748" priority="2416">
      <formula>H23="p"</formula>
    </cfRule>
    <cfRule type="expression" dxfId="1747" priority="2417">
      <formula>H23="m"</formula>
    </cfRule>
    <cfRule type="expression" dxfId="1746" priority="2418">
      <formula>H23="a"</formula>
    </cfRule>
  </conditionalFormatting>
  <conditionalFormatting sqref="C23">
    <cfRule type="expression" dxfId="1745" priority="2407">
      <formula>I23="h"</formula>
    </cfRule>
    <cfRule type="expression" dxfId="1744" priority="2408">
      <formula>I23="na"</formula>
    </cfRule>
    <cfRule type="expression" dxfId="1743" priority="2409">
      <formula>I23="b"</formula>
    </cfRule>
    <cfRule type="expression" dxfId="1742" priority="2410">
      <formula>I23="p"</formula>
    </cfRule>
    <cfRule type="expression" dxfId="1741" priority="2411">
      <formula>I23="m"</formula>
    </cfRule>
    <cfRule type="expression" dxfId="1740" priority="2412">
      <formula>I23="a"</formula>
    </cfRule>
  </conditionalFormatting>
  <conditionalFormatting sqref="D23">
    <cfRule type="expression" dxfId="1739" priority="2401">
      <formula>J23="h"</formula>
    </cfRule>
    <cfRule type="expression" dxfId="1738" priority="2402">
      <formula>J23="na"</formula>
    </cfRule>
    <cfRule type="expression" dxfId="1737" priority="2403">
      <formula>J23="b"</formula>
    </cfRule>
    <cfRule type="expression" dxfId="1736" priority="2404">
      <formula>J23="p"</formula>
    </cfRule>
    <cfRule type="expression" dxfId="1735" priority="2405">
      <formula>J23="m"</formula>
    </cfRule>
    <cfRule type="expression" dxfId="1734" priority="2406">
      <formula>J23="a"</formula>
    </cfRule>
  </conditionalFormatting>
  <conditionalFormatting sqref="E23">
    <cfRule type="expression" dxfId="1733" priority="2395">
      <formula>K23="h"</formula>
    </cfRule>
    <cfRule type="expression" dxfId="1732" priority="2396">
      <formula>K23="na"</formula>
    </cfRule>
    <cfRule type="expression" dxfId="1731" priority="2397">
      <formula>K23="b"</formula>
    </cfRule>
    <cfRule type="expression" dxfId="1730" priority="2398">
      <formula>K23="p"</formula>
    </cfRule>
    <cfRule type="expression" dxfId="1729" priority="2399">
      <formula>K23="m"</formula>
    </cfRule>
    <cfRule type="expression" dxfId="1728" priority="2400">
      <formula>K23="a"</formula>
    </cfRule>
  </conditionalFormatting>
  <conditionalFormatting sqref="F23">
    <cfRule type="expression" dxfId="1727" priority="2389">
      <formula>L23="h"</formula>
    </cfRule>
    <cfRule type="expression" dxfId="1726" priority="2390">
      <formula>L23="na"</formula>
    </cfRule>
    <cfRule type="expression" dxfId="1725" priority="2391">
      <formula>L23="b"</formula>
    </cfRule>
    <cfRule type="expression" dxfId="1724" priority="2392">
      <formula>L23="p"</formula>
    </cfRule>
    <cfRule type="expression" dxfId="1723" priority="2393">
      <formula>L23="m"</formula>
    </cfRule>
    <cfRule type="expression" dxfId="1722" priority="2394">
      <formula>L23="a"</formula>
    </cfRule>
  </conditionalFormatting>
  <conditionalFormatting sqref="B24">
    <cfRule type="expression" dxfId="1721" priority="2383">
      <formula>H24="h"</formula>
    </cfRule>
    <cfRule type="expression" dxfId="1720" priority="2384">
      <formula>H24="na"</formula>
    </cfRule>
    <cfRule type="expression" dxfId="1719" priority="2385">
      <formula>H24="b"</formula>
    </cfRule>
    <cfRule type="expression" dxfId="1718" priority="2386">
      <formula>H24="p"</formula>
    </cfRule>
    <cfRule type="expression" dxfId="1717" priority="2387">
      <formula>H24="m"</formula>
    </cfRule>
    <cfRule type="expression" dxfId="1716" priority="2388">
      <formula>H24="a"</formula>
    </cfRule>
  </conditionalFormatting>
  <conditionalFormatting sqref="C24">
    <cfRule type="expression" dxfId="1715" priority="2377">
      <formula>I24="h"</formula>
    </cfRule>
    <cfRule type="expression" dxfId="1714" priority="2378">
      <formula>I24="na"</formula>
    </cfRule>
    <cfRule type="expression" dxfId="1713" priority="2379">
      <formula>I24="b"</formula>
    </cfRule>
    <cfRule type="expression" dxfId="1712" priority="2380">
      <formula>I24="p"</formula>
    </cfRule>
    <cfRule type="expression" dxfId="1711" priority="2381">
      <formula>I24="m"</formula>
    </cfRule>
    <cfRule type="expression" dxfId="1710" priority="2382">
      <formula>I24="a"</formula>
    </cfRule>
  </conditionalFormatting>
  <conditionalFormatting sqref="D24">
    <cfRule type="expression" dxfId="1709" priority="2371">
      <formula>J24="h"</formula>
    </cfRule>
    <cfRule type="expression" dxfId="1708" priority="2372">
      <formula>J24="na"</formula>
    </cfRule>
    <cfRule type="expression" dxfId="1707" priority="2373">
      <formula>J24="b"</formula>
    </cfRule>
    <cfRule type="expression" dxfId="1706" priority="2374">
      <formula>J24="p"</formula>
    </cfRule>
    <cfRule type="expression" dxfId="1705" priority="2375">
      <formula>J24="m"</formula>
    </cfRule>
    <cfRule type="expression" dxfId="1704" priority="2376">
      <formula>J24="a"</formula>
    </cfRule>
  </conditionalFormatting>
  <conditionalFormatting sqref="E24">
    <cfRule type="expression" dxfId="1703" priority="2365">
      <formula>K24="h"</formula>
    </cfRule>
    <cfRule type="expression" dxfId="1702" priority="2366">
      <formula>K24="na"</formula>
    </cfRule>
    <cfRule type="expression" dxfId="1701" priority="2367">
      <formula>K24="b"</formula>
    </cfRule>
    <cfRule type="expression" dxfId="1700" priority="2368">
      <formula>K24="p"</formula>
    </cfRule>
    <cfRule type="expression" dxfId="1699" priority="2369">
      <formula>K24="m"</formula>
    </cfRule>
    <cfRule type="expression" dxfId="1698" priority="2370">
      <formula>K24="a"</formula>
    </cfRule>
  </conditionalFormatting>
  <conditionalFormatting sqref="F24">
    <cfRule type="expression" dxfId="1697" priority="2359">
      <formula>L24="h"</formula>
    </cfRule>
    <cfRule type="expression" dxfId="1696" priority="2360">
      <formula>L24="na"</formula>
    </cfRule>
    <cfRule type="expression" dxfId="1695" priority="2361">
      <formula>L24="b"</formula>
    </cfRule>
    <cfRule type="expression" dxfId="1694" priority="2362">
      <formula>L24="p"</formula>
    </cfRule>
    <cfRule type="expression" dxfId="1693" priority="2363">
      <formula>L24="m"</formula>
    </cfRule>
    <cfRule type="expression" dxfId="1692" priority="2364">
      <formula>L24="a"</formula>
    </cfRule>
  </conditionalFormatting>
  <conditionalFormatting sqref="B25">
    <cfRule type="expression" dxfId="1691" priority="2353">
      <formula>H25="h"</formula>
    </cfRule>
    <cfRule type="expression" dxfId="1690" priority="2354">
      <formula>H25="na"</formula>
    </cfRule>
    <cfRule type="expression" dxfId="1689" priority="2355">
      <formula>H25="b"</formula>
    </cfRule>
    <cfRule type="expression" dxfId="1688" priority="2356">
      <formula>H25="p"</formula>
    </cfRule>
    <cfRule type="expression" dxfId="1687" priority="2357">
      <formula>H25="m"</formula>
    </cfRule>
    <cfRule type="expression" dxfId="1686" priority="2358">
      <formula>H25="a"</formula>
    </cfRule>
  </conditionalFormatting>
  <conditionalFormatting sqref="C25">
    <cfRule type="expression" dxfId="1685" priority="2347">
      <formula>I25="h"</formula>
    </cfRule>
    <cfRule type="expression" dxfId="1684" priority="2348">
      <formula>I25="na"</formula>
    </cfRule>
    <cfRule type="expression" dxfId="1683" priority="2349">
      <formula>I25="b"</formula>
    </cfRule>
    <cfRule type="expression" dxfId="1682" priority="2350">
      <formula>I25="p"</formula>
    </cfRule>
    <cfRule type="expression" dxfId="1681" priority="2351">
      <formula>I25="m"</formula>
    </cfRule>
    <cfRule type="expression" dxfId="1680" priority="2352">
      <formula>I25="a"</formula>
    </cfRule>
  </conditionalFormatting>
  <conditionalFormatting sqref="D25">
    <cfRule type="expression" dxfId="1679" priority="2341">
      <formula>J25="h"</formula>
    </cfRule>
    <cfRule type="expression" dxfId="1678" priority="2342">
      <formula>J25="na"</formula>
    </cfRule>
    <cfRule type="expression" dxfId="1677" priority="2343">
      <formula>J25="b"</formula>
    </cfRule>
    <cfRule type="expression" dxfId="1676" priority="2344">
      <formula>J25="p"</formula>
    </cfRule>
    <cfRule type="expression" dxfId="1675" priority="2345">
      <formula>J25="m"</formula>
    </cfRule>
    <cfRule type="expression" dxfId="1674" priority="2346">
      <formula>J25="a"</formula>
    </cfRule>
  </conditionalFormatting>
  <conditionalFormatting sqref="E25">
    <cfRule type="expression" dxfId="1673" priority="2335">
      <formula>K25="h"</formula>
    </cfRule>
    <cfRule type="expression" dxfId="1672" priority="2336">
      <formula>K25="na"</formula>
    </cfRule>
    <cfRule type="expression" dxfId="1671" priority="2337">
      <formula>K25="b"</formula>
    </cfRule>
    <cfRule type="expression" dxfId="1670" priority="2338">
      <formula>K25="p"</formula>
    </cfRule>
    <cfRule type="expression" dxfId="1669" priority="2339">
      <formula>K25="m"</formula>
    </cfRule>
    <cfRule type="expression" dxfId="1668" priority="2340">
      <formula>K25="a"</formula>
    </cfRule>
  </conditionalFormatting>
  <conditionalFormatting sqref="F25">
    <cfRule type="expression" dxfId="1667" priority="2329">
      <formula>L25="h"</formula>
    </cfRule>
    <cfRule type="expression" dxfId="1666" priority="2330">
      <formula>L25="na"</formula>
    </cfRule>
    <cfRule type="expression" dxfId="1665" priority="2331">
      <formula>L25="b"</formula>
    </cfRule>
    <cfRule type="expression" dxfId="1664" priority="2332">
      <formula>L25="p"</formula>
    </cfRule>
    <cfRule type="expression" dxfId="1663" priority="2333">
      <formula>L25="m"</formula>
    </cfRule>
    <cfRule type="expression" dxfId="1662" priority="2334">
      <formula>L25="a"</formula>
    </cfRule>
  </conditionalFormatting>
  <conditionalFormatting sqref="P22">
    <cfRule type="expression" dxfId="1661" priority="2293">
      <formula>V22="h"</formula>
    </cfRule>
    <cfRule type="expression" dxfId="1660" priority="2294">
      <formula>V22="na"</formula>
    </cfRule>
    <cfRule type="expression" dxfId="1659" priority="2295">
      <formula>V22="b"</formula>
    </cfRule>
    <cfRule type="expression" dxfId="1658" priority="2296">
      <formula>V22="p"</formula>
    </cfRule>
    <cfRule type="expression" dxfId="1657" priority="2297">
      <formula>V22="m"</formula>
    </cfRule>
    <cfRule type="expression" dxfId="1656" priority="2298">
      <formula>V22="a"</formula>
    </cfRule>
  </conditionalFormatting>
  <conditionalFormatting sqref="Q22">
    <cfRule type="expression" dxfId="1655" priority="2287">
      <formula>W22="h"</formula>
    </cfRule>
    <cfRule type="expression" dxfId="1654" priority="2288">
      <formula>W22="na"</formula>
    </cfRule>
    <cfRule type="expression" dxfId="1653" priority="2289">
      <formula>W22="b"</formula>
    </cfRule>
    <cfRule type="expression" dxfId="1652" priority="2290">
      <formula>W22="p"</formula>
    </cfRule>
    <cfRule type="expression" dxfId="1651" priority="2291">
      <formula>W22="m"</formula>
    </cfRule>
    <cfRule type="expression" dxfId="1650" priority="2292">
      <formula>W22="a"</formula>
    </cfRule>
  </conditionalFormatting>
  <conditionalFormatting sqref="R22">
    <cfRule type="expression" dxfId="1649" priority="2281">
      <formula>X22="h"</formula>
    </cfRule>
    <cfRule type="expression" dxfId="1648" priority="2282">
      <formula>X22="na"</formula>
    </cfRule>
    <cfRule type="expression" dxfId="1647" priority="2283">
      <formula>X22="b"</formula>
    </cfRule>
    <cfRule type="expression" dxfId="1646" priority="2284">
      <formula>X22="p"</formula>
    </cfRule>
    <cfRule type="expression" dxfId="1645" priority="2285">
      <formula>X22="m"</formula>
    </cfRule>
    <cfRule type="expression" dxfId="1644" priority="2286">
      <formula>X22="a"</formula>
    </cfRule>
  </conditionalFormatting>
  <conditionalFormatting sqref="S22">
    <cfRule type="expression" dxfId="1643" priority="2275">
      <formula>Y22="h"</formula>
    </cfRule>
    <cfRule type="expression" dxfId="1642" priority="2276">
      <formula>Y22="na"</formula>
    </cfRule>
    <cfRule type="expression" dxfId="1641" priority="2277">
      <formula>Y22="b"</formula>
    </cfRule>
    <cfRule type="expression" dxfId="1640" priority="2278">
      <formula>Y22="p"</formula>
    </cfRule>
    <cfRule type="expression" dxfId="1639" priority="2279">
      <formula>Y22="m"</formula>
    </cfRule>
    <cfRule type="expression" dxfId="1638" priority="2280">
      <formula>Y22="a"</formula>
    </cfRule>
  </conditionalFormatting>
  <conditionalFormatting sqref="T22">
    <cfRule type="expression" dxfId="1637" priority="2269">
      <formula>Z22="h"</formula>
    </cfRule>
    <cfRule type="expression" dxfId="1636" priority="2270">
      <formula>Z22="na"</formula>
    </cfRule>
    <cfRule type="expression" dxfId="1635" priority="2271">
      <formula>Z22="b"</formula>
    </cfRule>
    <cfRule type="expression" dxfId="1634" priority="2272">
      <formula>Z22="p"</formula>
    </cfRule>
    <cfRule type="expression" dxfId="1633" priority="2273">
      <formula>Z22="m"</formula>
    </cfRule>
    <cfRule type="expression" dxfId="1632" priority="2274">
      <formula>Z22="a"</formula>
    </cfRule>
  </conditionalFormatting>
  <conditionalFormatting sqref="P23">
    <cfRule type="expression" dxfId="1631" priority="2263">
      <formula>V23="h"</formula>
    </cfRule>
    <cfRule type="expression" dxfId="1630" priority="2264">
      <formula>V23="na"</formula>
    </cfRule>
    <cfRule type="expression" dxfId="1629" priority="2265">
      <formula>V23="b"</formula>
    </cfRule>
    <cfRule type="expression" dxfId="1628" priority="2266">
      <formula>V23="p"</formula>
    </cfRule>
    <cfRule type="expression" dxfId="1627" priority="2267">
      <formula>V23="m"</formula>
    </cfRule>
    <cfRule type="expression" dxfId="1626" priority="2268">
      <formula>V23="a"</formula>
    </cfRule>
  </conditionalFormatting>
  <conditionalFormatting sqref="Q23">
    <cfRule type="expression" dxfId="1625" priority="2257">
      <formula>W23="h"</formula>
    </cfRule>
    <cfRule type="expression" dxfId="1624" priority="2258">
      <formula>W23="na"</formula>
    </cfRule>
    <cfRule type="expression" dxfId="1623" priority="2259">
      <formula>W23="b"</formula>
    </cfRule>
    <cfRule type="expression" dxfId="1622" priority="2260">
      <formula>W23="p"</formula>
    </cfRule>
    <cfRule type="expression" dxfId="1621" priority="2261">
      <formula>W23="m"</formula>
    </cfRule>
    <cfRule type="expression" dxfId="1620" priority="2262">
      <formula>W23="a"</formula>
    </cfRule>
  </conditionalFormatting>
  <conditionalFormatting sqref="R23">
    <cfRule type="expression" dxfId="1619" priority="2251">
      <formula>X23="h"</formula>
    </cfRule>
    <cfRule type="expression" dxfId="1618" priority="2252">
      <formula>X23="na"</formula>
    </cfRule>
    <cfRule type="expression" dxfId="1617" priority="2253">
      <formula>X23="b"</formula>
    </cfRule>
    <cfRule type="expression" dxfId="1616" priority="2254">
      <formula>X23="p"</formula>
    </cfRule>
    <cfRule type="expression" dxfId="1615" priority="2255">
      <formula>X23="m"</formula>
    </cfRule>
    <cfRule type="expression" dxfId="1614" priority="2256">
      <formula>X23="a"</formula>
    </cfRule>
  </conditionalFormatting>
  <conditionalFormatting sqref="S23">
    <cfRule type="expression" dxfId="1613" priority="2245">
      <formula>Y23="h"</formula>
    </cfRule>
    <cfRule type="expression" dxfId="1612" priority="2246">
      <formula>Y23="na"</formula>
    </cfRule>
    <cfRule type="expression" dxfId="1611" priority="2247">
      <formula>Y23="b"</formula>
    </cfRule>
    <cfRule type="expression" dxfId="1610" priority="2248">
      <formula>Y23="p"</formula>
    </cfRule>
    <cfRule type="expression" dxfId="1609" priority="2249">
      <formula>Y23="m"</formula>
    </cfRule>
    <cfRule type="expression" dxfId="1608" priority="2250">
      <formula>Y23="a"</formula>
    </cfRule>
  </conditionalFormatting>
  <conditionalFormatting sqref="T23">
    <cfRule type="expression" dxfId="1607" priority="2239">
      <formula>Z23="h"</formula>
    </cfRule>
    <cfRule type="expression" dxfId="1606" priority="2240">
      <formula>Z23="na"</formula>
    </cfRule>
    <cfRule type="expression" dxfId="1605" priority="2241">
      <formula>Z23="b"</formula>
    </cfRule>
    <cfRule type="expression" dxfId="1604" priority="2242">
      <formula>Z23="p"</formula>
    </cfRule>
    <cfRule type="expression" dxfId="1603" priority="2243">
      <formula>Z23="m"</formula>
    </cfRule>
    <cfRule type="expression" dxfId="1602" priority="2244">
      <formula>Z23="a"</formula>
    </cfRule>
  </conditionalFormatting>
  <conditionalFormatting sqref="P24">
    <cfRule type="expression" dxfId="1601" priority="2233">
      <formula>V24="h"</formula>
    </cfRule>
    <cfRule type="expression" dxfId="1600" priority="2234">
      <formula>V24="na"</formula>
    </cfRule>
    <cfRule type="expression" dxfId="1599" priority="2235">
      <formula>V24="b"</formula>
    </cfRule>
    <cfRule type="expression" dxfId="1598" priority="2236">
      <formula>V24="p"</formula>
    </cfRule>
    <cfRule type="expression" dxfId="1597" priority="2237">
      <formula>V24="m"</formula>
    </cfRule>
    <cfRule type="expression" dxfId="1596" priority="2238">
      <formula>V24="a"</formula>
    </cfRule>
  </conditionalFormatting>
  <conditionalFormatting sqref="Q24">
    <cfRule type="expression" dxfId="1595" priority="2227">
      <formula>W24="h"</formula>
    </cfRule>
    <cfRule type="expression" dxfId="1594" priority="2228">
      <formula>W24="na"</formula>
    </cfRule>
    <cfRule type="expression" dxfId="1593" priority="2229">
      <formula>W24="b"</formula>
    </cfRule>
    <cfRule type="expression" dxfId="1592" priority="2230">
      <formula>W24="p"</formula>
    </cfRule>
    <cfRule type="expression" dxfId="1591" priority="2231">
      <formula>W24="m"</formula>
    </cfRule>
    <cfRule type="expression" dxfId="1590" priority="2232">
      <formula>W24="a"</formula>
    </cfRule>
  </conditionalFormatting>
  <conditionalFormatting sqref="R24">
    <cfRule type="expression" dxfId="1589" priority="2221">
      <formula>X24="h"</formula>
    </cfRule>
    <cfRule type="expression" dxfId="1588" priority="2222">
      <formula>X24="na"</formula>
    </cfRule>
    <cfRule type="expression" dxfId="1587" priority="2223">
      <formula>X24="b"</formula>
    </cfRule>
    <cfRule type="expression" dxfId="1586" priority="2224">
      <formula>X24="p"</formula>
    </cfRule>
    <cfRule type="expression" dxfId="1585" priority="2225">
      <formula>X24="m"</formula>
    </cfRule>
    <cfRule type="expression" dxfId="1584" priority="2226">
      <formula>X24="a"</formula>
    </cfRule>
  </conditionalFormatting>
  <conditionalFormatting sqref="S24">
    <cfRule type="expression" dxfId="1583" priority="2215">
      <formula>Y24="h"</formula>
    </cfRule>
    <cfRule type="expression" dxfId="1582" priority="2216">
      <formula>Y24="na"</formula>
    </cfRule>
    <cfRule type="expression" dxfId="1581" priority="2217">
      <formula>Y24="b"</formula>
    </cfRule>
    <cfRule type="expression" dxfId="1580" priority="2218">
      <formula>Y24="p"</formula>
    </cfRule>
    <cfRule type="expression" dxfId="1579" priority="2219">
      <formula>Y24="m"</formula>
    </cfRule>
    <cfRule type="expression" dxfId="1578" priority="2220">
      <formula>Y24="a"</formula>
    </cfRule>
  </conditionalFormatting>
  <conditionalFormatting sqref="T24">
    <cfRule type="expression" dxfId="1577" priority="2209">
      <formula>Z24="h"</formula>
    </cfRule>
    <cfRule type="expression" dxfId="1576" priority="2210">
      <formula>Z24="na"</formula>
    </cfRule>
    <cfRule type="expression" dxfId="1575" priority="2211">
      <formula>Z24="b"</formula>
    </cfRule>
    <cfRule type="expression" dxfId="1574" priority="2212">
      <formula>Z24="p"</formula>
    </cfRule>
    <cfRule type="expression" dxfId="1573" priority="2213">
      <formula>Z24="m"</formula>
    </cfRule>
    <cfRule type="expression" dxfId="1572" priority="2214">
      <formula>Z24="a"</formula>
    </cfRule>
  </conditionalFormatting>
  <conditionalFormatting sqref="P25">
    <cfRule type="expression" dxfId="1571" priority="2203">
      <formula>V25="h"</formula>
    </cfRule>
    <cfRule type="expression" dxfId="1570" priority="2204">
      <formula>V25="na"</formula>
    </cfRule>
    <cfRule type="expression" dxfId="1569" priority="2205">
      <formula>V25="b"</formula>
    </cfRule>
    <cfRule type="expression" dxfId="1568" priority="2206">
      <formula>V25="p"</formula>
    </cfRule>
    <cfRule type="expression" dxfId="1567" priority="2207">
      <formula>V25="m"</formula>
    </cfRule>
    <cfRule type="expression" dxfId="1566" priority="2208">
      <formula>V25="a"</formula>
    </cfRule>
  </conditionalFormatting>
  <conditionalFormatting sqref="Q25">
    <cfRule type="expression" dxfId="1565" priority="2197">
      <formula>W25="h"</formula>
    </cfRule>
    <cfRule type="expression" dxfId="1564" priority="2198">
      <formula>W25="na"</formula>
    </cfRule>
    <cfRule type="expression" dxfId="1563" priority="2199">
      <formula>W25="b"</formula>
    </cfRule>
    <cfRule type="expression" dxfId="1562" priority="2200">
      <formula>W25="p"</formula>
    </cfRule>
    <cfRule type="expression" dxfId="1561" priority="2201">
      <formula>W25="m"</formula>
    </cfRule>
    <cfRule type="expression" dxfId="1560" priority="2202">
      <formula>W25="a"</formula>
    </cfRule>
  </conditionalFormatting>
  <conditionalFormatting sqref="R25">
    <cfRule type="expression" dxfId="1559" priority="2191">
      <formula>X25="h"</formula>
    </cfRule>
    <cfRule type="expression" dxfId="1558" priority="2192">
      <formula>X25="na"</formula>
    </cfRule>
    <cfRule type="expression" dxfId="1557" priority="2193">
      <formula>X25="b"</formula>
    </cfRule>
    <cfRule type="expression" dxfId="1556" priority="2194">
      <formula>X25="p"</formula>
    </cfRule>
    <cfRule type="expression" dxfId="1555" priority="2195">
      <formula>X25="m"</formula>
    </cfRule>
    <cfRule type="expression" dxfId="1554" priority="2196">
      <formula>X25="a"</formula>
    </cfRule>
  </conditionalFormatting>
  <conditionalFormatting sqref="S25">
    <cfRule type="expression" dxfId="1553" priority="2185">
      <formula>Y25="h"</formula>
    </cfRule>
    <cfRule type="expression" dxfId="1552" priority="2186">
      <formula>Y25="na"</formula>
    </cfRule>
    <cfRule type="expression" dxfId="1551" priority="2187">
      <formula>Y25="b"</formula>
    </cfRule>
    <cfRule type="expression" dxfId="1550" priority="2188">
      <formula>Y25="p"</formula>
    </cfRule>
    <cfRule type="expression" dxfId="1549" priority="2189">
      <formula>Y25="m"</formula>
    </cfRule>
    <cfRule type="expression" dxfId="1548" priority="2190">
      <formula>Y25="a"</formula>
    </cfRule>
  </conditionalFormatting>
  <conditionalFormatting sqref="T25">
    <cfRule type="expression" dxfId="1547" priority="2179">
      <formula>Z25="h"</formula>
    </cfRule>
    <cfRule type="expression" dxfId="1546" priority="2180">
      <formula>Z25="na"</formula>
    </cfRule>
    <cfRule type="expression" dxfId="1545" priority="2181">
      <formula>Z25="b"</formula>
    </cfRule>
    <cfRule type="expression" dxfId="1544" priority="2182">
      <formula>Z25="p"</formula>
    </cfRule>
    <cfRule type="expression" dxfId="1543" priority="2183">
      <formula>Z25="m"</formula>
    </cfRule>
    <cfRule type="expression" dxfId="1542" priority="2184">
      <formula>Z25="a"</formula>
    </cfRule>
  </conditionalFormatting>
  <conditionalFormatting sqref="AD22">
    <cfRule type="expression" dxfId="1541" priority="1993">
      <formula>AJ22="h"</formula>
    </cfRule>
    <cfRule type="expression" dxfId="1540" priority="1994">
      <formula>AJ22="na"</formula>
    </cfRule>
    <cfRule type="expression" dxfId="1539" priority="1995">
      <formula>AJ22="b"</formula>
    </cfRule>
    <cfRule type="expression" dxfId="1538" priority="1996">
      <formula>AJ22="p"</formula>
    </cfRule>
    <cfRule type="expression" dxfId="1537" priority="1997">
      <formula>AJ22="m"</formula>
    </cfRule>
    <cfRule type="expression" dxfId="1536" priority="1998">
      <formula>AJ22="a"</formula>
    </cfRule>
  </conditionalFormatting>
  <conditionalFormatting sqref="AE22">
    <cfRule type="expression" dxfId="1535" priority="1987">
      <formula>AK22="h"</formula>
    </cfRule>
    <cfRule type="expression" dxfId="1534" priority="1988">
      <formula>AK22="na"</formula>
    </cfRule>
    <cfRule type="expression" dxfId="1533" priority="1989">
      <formula>AK22="b"</formula>
    </cfRule>
    <cfRule type="expression" dxfId="1532" priority="1990">
      <formula>AK22="p"</formula>
    </cfRule>
    <cfRule type="expression" dxfId="1531" priority="1991">
      <formula>AK22="m"</formula>
    </cfRule>
    <cfRule type="expression" dxfId="1530" priority="1992">
      <formula>AK22="a"</formula>
    </cfRule>
  </conditionalFormatting>
  <conditionalFormatting sqref="AF22">
    <cfRule type="expression" dxfId="1529" priority="1981">
      <formula>AL22="h"</formula>
    </cfRule>
    <cfRule type="expression" dxfId="1528" priority="1982">
      <formula>AL22="na"</formula>
    </cfRule>
    <cfRule type="expression" dxfId="1527" priority="1983">
      <formula>AL22="b"</formula>
    </cfRule>
    <cfRule type="expression" dxfId="1526" priority="1984">
      <formula>AL22="p"</formula>
    </cfRule>
    <cfRule type="expression" dxfId="1525" priority="1985">
      <formula>AL22="m"</formula>
    </cfRule>
    <cfRule type="expression" dxfId="1524" priority="1986">
      <formula>AL22="a"</formula>
    </cfRule>
  </conditionalFormatting>
  <conditionalFormatting sqref="AG22">
    <cfRule type="expression" dxfId="1523" priority="1975">
      <formula>AM22="h"</formula>
    </cfRule>
    <cfRule type="expression" dxfId="1522" priority="1976">
      <formula>AM22="na"</formula>
    </cfRule>
    <cfRule type="expression" dxfId="1521" priority="1977">
      <formula>AM22="b"</formula>
    </cfRule>
    <cfRule type="expression" dxfId="1520" priority="1978">
      <formula>AM22="p"</formula>
    </cfRule>
    <cfRule type="expression" dxfId="1519" priority="1979">
      <formula>AM22="m"</formula>
    </cfRule>
    <cfRule type="expression" dxfId="1518" priority="1980">
      <formula>AM22="a"</formula>
    </cfRule>
  </conditionalFormatting>
  <conditionalFormatting sqref="AH22">
    <cfRule type="expression" dxfId="1517" priority="1969">
      <formula>AN22="h"</formula>
    </cfRule>
    <cfRule type="expression" dxfId="1516" priority="1970">
      <formula>AN22="na"</formula>
    </cfRule>
    <cfRule type="expression" dxfId="1515" priority="1971">
      <formula>AN22="b"</formula>
    </cfRule>
    <cfRule type="expression" dxfId="1514" priority="1972">
      <formula>AN22="p"</formula>
    </cfRule>
    <cfRule type="expression" dxfId="1513" priority="1973">
      <formula>AN22="m"</formula>
    </cfRule>
    <cfRule type="expression" dxfId="1512" priority="1974">
      <formula>AN22="a"</formula>
    </cfRule>
  </conditionalFormatting>
  <conditionalFormatting sqref="AD23">
    <cfRule type="expression" dxfId="1511" priority="1963">
      <formula>AJ23="h"</formula>
    </cfRule>
    <cfRule type="expression" dxfId="1510" priority="1964">
      <formula>AJ23="na"</formula>
    </cfRule>
    <cfRule type="expression" dxfId="1509" priority="1965">
      <formula>AJ23="b"</formula>
    </cfRule>
    <cfRule type="expression" dxfId="1508" priority="1966">
      <formula>AJ23="p"</formula>
    </cfRule>
    <cfRule type="expression" dxfId="1507" priority="1967">
      <formula>AJ23="m"</formula>
    </cfRule>
    <cfRule type="expression" dxfId="1506" priority="1968">
      <formula>AJ23="a"</formula>
    </cfRule>
  </conditionalFormatting>
  <conditionalFormatting sqref="AE23">
    <cfRule type="expression" dxfId="1505" priority="1957">
      <formula>AK23="h"</formula>
    </cfRule>
    <cfRule type="expression" dxfId="1504" priority="1958">
      <formula>AK23="na"</formula>
    </cfRule>
    <cfRule type="expression" dxfId="1503" priority="1959">
      <formula>AK23="b"</formula>
    </cfRule>
    <cfRule type="expression" dxfId="1502" priority="1960">
      <formula>AK23="p"</formula>
    </cfRule>
    <cfRule type="expression" dxfId="1501" priority="1961">
      <formula>AK23="m"</formula>
    </cfRule>
    <cfRule type="expression" dxfId="1500" priority="1962">
      <formula>AK23="a"</formula>
    </cfRule>
  </conditionalFormatting>
  <conditionalFormatting sqref="AF23">
    <cfRule type="expression" dxfId="1499" priority="1951">
      <formula>AL23="h"</formula>
    </cfRule>
    <cfRule type="expression" dxfId="1498" priority="1952">
      <formula>AL23="na"</formula>
    </cfRule>
    <cfRule type="expression" dxfId="1497" priority="1953">
      <formula>AL23="b"</formula>
    </cfRule>
    <cfRule type="expression" dxfId="1496" priority="1954">
      <formula>AL23="p"</formula>
    </cfRule>
    <cfRule type="expression" dxfId="1495" priority="1955">
      <formula>AL23="m"</formula>
    </cfRule>
    <cfRule type="expression" dxfId="1494" priority="1956">
      <formula>AL23="a"</formula>
    </cfRule>
  </conditionalFormatting>
  <conditionalFormatting sqref="AG23">
    <cfRule type="expression" dxfId="1493" priority="1945">
      <formula>AM23="h"</formula>
    </cfRule>
    <cfRule type="expression" dxfId="1492" priority="1946">
      <formula>AM23="na"</formula>
    </cfRule>
    <cfRule type="expression" dxfId="1491" priority="1947">
      <formula>AM23="b"</formula>
    </cfRule>
    <cfRule type="expression" dxfId="1490" priority="1948">
      <formula>AM23="p"</formula>
    </cfRule>
    <cfRule type="expression" dxfId="1489" priority="1949">
      <formula>AM23="m"</formula>
    </cfRule>
    <cfRule type="expression" dxfId="1488" priority="1950">
      <formula>AM23="a"</formula>
    </cfRule>
  </conditionalFormatting>
  <conditionalFormatting sqref="AH23">
    <cfRule type="expression" dxfId="1487" priority="1939">
      <formula>AN23="h"</formula>
    </cfRule>
    <cfRule type="expression" dxfId="1486" priority="1940">
      <formula>AN23="na"</formula>
    </cfRule>
    <cfRule type="expression" dxfId="1485" priority="1941">
      <formula>AN23="b"</formula>
    </cfRule>
    <cfRule type="expression" dxfId="1484" priority="1942">
      <formula>AN23="p"</formula>
    </cfRule>
    <cfRule type="expression" dxfId="1483" priority="1943">
      <formula>AN23="m"</formula>
    </cfRule>
    <cfRule type="expression" dxfId="1482" priority="1944">
      <formula>AN23="a"</formula>
    </cfRule>
  </conditionalFormatting>
  <conditionalFormatting sqref="AD24">
    <cfRule type="expression" dxfId="1481" priority="1933">
      <formula>AJ24="h"</formula>
    </cfRule>
    <cfRule type="expression" dxfId="1480" priority="1934">
      <formula>AJ24="na"</formula>
    </cfRule>
    <cfRule type="expression" dxfId="1479" priority="1935">
      <formula>AJ24="b"</formula>
    </cfRule>
    <cfRule type="expression" dxfId="1478" priority="1936">
      <formula>AJ24="p"</formula>
    </cfRule>
    <cfRule type="expression" dxfId="1477" priority="1937">
      <formula>AJ24="m"</formula>
    </cfRule>
    <cfRule type="expression" dxfId="1476" priority="1938">
      <formula>AJ24="a"</formula>
    </cfRule>
  </conditionalFormatting>
  <conditionalFormatting sqref="AE24">
    <cfRule type="expression" dxfId="1475" priority="1927">
      <formula>AK24="h"</formula>
    </cfRule>
    <cfRule type="expression" dxfId="1474" priority="1928">
      <formula>AK24="na"</formula>
    </cfRule>
    <cfRule type="expression" dxfId="1473" priority="1929">
      <formula>AK24="b"</formula>
    </cfRule>
    <cfRule type="expression" dxfId="1472" priority="1930">
      <formula>AK24="p"</formula>
    </cfRule>
    <cfRule type="expression" dxfId="1471" priority="1931">
      <formula>AK24="m"</formula>
    </cfRule>
    <cfRule type="expression" dxfId="1470" priority="1932">
      <formula>AK24="a"</formula>
    </cfRule>
  </conditionalFormatting>
  <conditionalFormatting sqref="AF24">
    <cfRule type="expression" dxfId="1469" priority="1921">
      <formula>AL24="h"</formula>
    </cfRule>
    <cfRule type="expression" dxfId="1468" priority="1922">
      <formula>AL24="na"</formula>
    </cfRule>
    <cfRule type="expression" dxfId="1467" priority="1923">
      <formula>AL24="b"</formula>
    </cfRule>
    <cfRule type="expression" dxfId="1466" priority="1924">
      <formula>AL24="p"</formula>
    </cfRule>
    <cfRule type="expression" dxfId="1465" priority="1925">
      <formula>AL24="m"</formula>
    </cfRule>
    <cfRule type="expression" dxfId="1464" priority="1926">
      <formula>AL24="a"</formula>
    </cfRule>
  </conditionalFormatting>
  <conditionalFormatting sqref="AG24">
    <cfRule type="expression" dxfId="1463" priority="1915">
      <formula>AM24="h"</formula>
    </cfRule>
    <cfRule type="expression" dxfId="1462" priority="1916">
      <formula>AM24="na"</formula>
    </cfRule>
    <cfRule type="expression" dxfId="1461" priority="1917">
      <formula>AM24="b"</formula>
    </cfRule>
    <cfRule type="expression" dxfId="1460" priority="1918">
      <formula>AM24="p"</formula>
    </cfRule>
    <cfRule type="expression" dxfId="1459" priority="1919">
      <formula>AM24="m"</formula>
    </cfRule>
    <cfRule type="expression" dxfId="1458" priority="1920">
      <formula>AM24="a"</formula>
    </cfRule>
  </conditionalFormatting>
  <conditionalFormatting sqref="AD25">
    <cfRule type="expression" dxfId="1457" priority="1903">
      <formula>AJ25="h"</formula>
    </cfRule>
    <cfRule type="expression" dxfId="1456" priority="1904">
      <formula>AJ25="na"</formula>
    </cfRule>
    <cfRule type="expression" dxfId="1455" priority="1905">
      <formula>AJ25="b"</formula>
    </cfRule>
    <cfRule type="expression" dxfId="1454" priority="1906">
      <formula>AJ25="p"</formula>
    </cfRule>
    <cfRule type="expression" dxfId="1453" priority="1907">
      <formula>AJ25="m"</formula>
    </cfRule>
    <cfRule type="expression" dxfId="1452" priority="1908">
      <formula>AJ25="a"</formula>
    </cfRule>
  </conditionalFormatting>
  <conditionalFormatting sqref="AE25">
    <cfRule type="expression" dxfId="1451" priority="1897">
      <formula>AK25="h"</formula>
    </cfRule>
    <cfRule type="expression" dxfId="1450" priority="1898">
      <formula>AK25="na"</formula>
    </cfRule>
    <cfRule type="expression" dxfId="1449" priority="1899">
      <formula>AK25="b"</formula>
    </cfRule>
    <cfRule type="expression" dxfId="1448" priority="1900">
      <formula>AK25="p"</formula>
    </cfRule>
    <cfRule type="expression" dxfId="1447" priority="1901">
      <formula>AK25="m"</formula>
    </cfRule>
    <cfRule type="expression" dxfId="1446" priority="1902">
      <formula>AK25="a"</formula>
    </cfRule>
  </conditionalFormatting>
  <conditionalFormatting sqref="AF25">
    <cfRule type="expression" dxfId="1445" priority="1891">
      <formula>AL25="h"</formula>
    </cfRule>
    <cfRule type="expression" dxfId="1444" priority="1892">
      <formula>AL25="na"</formula>
    </cfRule>
    <cfRule type="expression" dxfId="1443" priority="1893">
      <formula>AL25="b"</formula>
    </cfRule>
    <cfRule type="expression" dxfId="1442" priority="1894">
      <formula>AL25="p"</formula>
    </cfRule>
    <cfRule type="expression" dxfId="1441" priority="1895">
      <formula>AL25="m"</formula>
    </cfRule>
    <cfRule type="expression" dxfId="1440" priority="1896">
      <formula>AL25="a"</formula>
    </cfRule>
  </conditionalFormatting>
  <conditionalFormatting sqref="AG25">
    <cfRule type="expression" dxfId="1439" priority="1885">
      <formula>AM25="h"</formula>
    </cfRule>
    <cfRule type="expression" dxfId="1438" priority="1886">
      <formula>AM25="na"</formula>
    </cfRule>
    <cfRule type="expression" dxfId="1437" priority="1887">
      <formula>AM25="b"</formula>
    </cfRule>
    <cfRule type="expression" dxfId="1436" priority="1888">
      <formula>AM25="p"</formula>
    </cfRule>
    <cfRule type="expression" dxfId="1435" priority="1889">
      <formula>AM25="m"</formula>
    </cfRule>
    <cfRule type="expression" dxfId="1434" priority="1890">
      <formula>AM25="a"</formula>
    </cfRule>
  </conditionalFormatting>
  <conditionalFormatting sqref="AH25">
    <cfRule type="expression" dxfId="1433" priority="1879">
      <formula>AN25="h"</formula>
    </cfRule>
    <cfRule type="expression" dxfId="1432" priority="1880">
      <formula>AN25="na"</formula>
    </cfRule>
    <cfRule type="expression" dxfId="1431" priority="1881">
      <formula>AN25="b"</formula>
    </cfRule>
    <cfRule type="expression" dxfId="1430" priority="1882">
      <formula>AN25="p"</formula>
    </cfRule>
    <cfRule type="expression" dxfId="1429" priority="1883">
      <formula>AN25="m"</formula>
    </cfRule>
    <cfRule type="expression" dxfId="1428" priority="1884">
      <formula>AN25="a"</formula>
    </cfRule>
  </conditionalFormatting>
  <conditionalFormatting sqref="B32">
    <cfRule type="expression" dxfId="1427" priority="1813">
      <formula>H32="h"</formula>
    </cfRule>
    <cfRule type="expression" dxfId="1426" priority="1814">
      <formula>H32="na"</formula>
    </cfRule>
    <cfRule type="expression" dxfId="1425" priority="1815">
      <formula>H32="b"</formula>
    </cfRule>
    <cfRule type="expression" dxfId="1424" priority="1816">
      <formula>H32="p"</formula>
    </cfRule>
    <cfRule type="expression" dxfId="1423" priority="1817">
      <formula>H32="m"</formula>
    </cfRule>
    <cfRule type="expression" dxfId="1422" priority="1818">
      <formula>H32="a"</formula>
    </cfRule>
  </conditionalFormatting>
  <conditionalFormatting sqref="C32">
    <cfRule type="expression" dxfId="1421" priority="1807">
      <formula>I32="h"</formula>
    </cfRule>
    <cfRule type="expression" dxfId="1420" priority="1808">
      <formula>I32="na"</formula>
    </cfRule>
    <cfRule type="expression" dxfId="1419" priority="1809">
      <formula>I32="b"</formula>
    </cfRule>
    <cfRule type="expression" dxfId="1418" priority="1810">
      <formula>I32="p"</formula>
    </cfRule>
    <cfRule type="expression" dxfId="1417" priority="1811">
      <formula>I32="m"</formula>
    </cfRule>
    <cfRule type="expression" dxfId="1416" priority="1812">
      <formula>I32="a"</formula>
    </cfRule>
  </conditionalFormatting>
  <conditionalFormatting sqref="D32">
    <cfRule type="expression" dxfId="1415" priority="1801">
      <formula>J32="h"</formula>
    </cfRule>
    <cfRule type="expression" dxfId="1414" priority="1802">
      <formula>J32="na"</formula>
    </cfRule>
    <cfRule type="expression" dxfId="1413" priority="1803">
      <formula>J32="b"</formula>
    </cfRule>
    <cfRule type="expression" dxfId="1412" priority="1804">
      <formula>J32="p"</formula>
    </cfRule>
    <cfRule type="expression" dxfId="1411" priority="1805">
      <formula>J32="m"</formula>
    </cfRule>
    <cfRule type="expression" dxfId="1410" priority="1806">
      <formula>J32="a"</formula>
    </cfRule>
  </conditionalFormatting>
  <conditionalFormatting sqref="E32">
    <cfRule type="expression" dxfId="1409" priority="1795">
      <formula>K32="h"</formula>
    </cfRule>
    <cfRule type="expression" dxfId="1408" priority="1796">
      <formula>K32="na"</formula>
    </cfRule>
    <cfRule type="expression" dxfId="1407" priority="1797">
      <formula>K32="b"</formula>
    </cfRule>
    <cfRule type="expression" dxfId="1406" priority="1798">
      <formula>K32="p"</formula>
    </cfRule>
    <cfRule type="expression" dxfId="1405" priority="1799">
      <formula>K32="m"</formula>
    </cfRule>
    <cfRule type="expression" dxfId="1404" priority="1800">
      <formula>K32="a"</formula>
    </cfRule>
  </conditionalFormatting>
  <conditionalFormatting sqref="F32">
    <cfRule type="expression" dxfId="1403" priority="1789">
      <formula>L32="h"</formula>
    </cfRule>
    <cfRule type="expression" dxfId="1402" priority="1790">
      <formula>L32="na"</formula>
    </cfRule>
    <cfRule type="expression" dxfId="1401" priority="1791">
      <formula>L32="b"</formula>
    </cfRule>
    <cfRule type="expression" dxfId="1400" priority="1792">
      <formula>L32="p"</formula>
    </cfRule>
    <cfRule type="expression" dxfId="1399" priority="1793">
      <formula>L32="m"</formula>
    </cfRule>
    <cfRule type="expression" dxfId="1398" priority="1794">
      <formula>L32="a"</formula>
    </cfRule>
  </conditionalFormatting>
  <conditionalFormatting sqref="B33">
    <cfRule type="expression" dxfId="1397" priority="1783">
      <formula>H33="h"</formula>
    </cfRule>
    <cfRule type="expression" dxfId="1396" priority="1784">
      <formula>H33="na"</formula>
    </cfRule>
    <cfRule type="expression" dxfId="1395" priority="1785">
      <formula>H33="b"</formula>
    </cfRule>
    <cfRule type="expression" dxfId="1394" priority="1786">
      <formula>H33="p"</formula>
    </cfRule>
    <cfRule type="expression" dxfId="1393" priority="1787">
      <formula>H33="m"</formula>
    </cfRule>
    <cfRule type="expression" dxfId="1392" priority="1788">
      <formula>H33="a"</formula>
    </cfRule>
  </conditionalFormatting>
  <conditionalFormatting sqref="C33">
    <cfRule type="expression" dxfId="1391" priority="1777">
      <formula>I33="h"</formula>
    </cfRule>
    <cfRule type="expression" dxfId="1390" priority="1778">
      <formula>I33="na"</formula>
    </cfRule>
    <cfRule type="expression" dxfId="1389" priority="1779">
      <formula>I33="b"</formula>
    </cfRule>
    <cfRule type="expression" dxfId="1388" priority="1780">
      <formula>I33="p"</formula>
    </cfRule>
    <cfRule type="expression" dxfId="1387" priority="1781">
      <formula>I33="m"</formula>
    </cfRule>
    <cfRule type="expression" dxfId="1386" priority="1782">
      <formula>I33="a"</formula>
    </cfRule>
  </conditionalFormatting>
  <conditionalFormatting sqref="D33">
    <cfRule type="expression" dxfId="1385" priority="1771">
      <formula>J33="h"</formula>
    </cfRule>
    <cfRule type="expression" dxfId="1384" priority="1772">
      <formula>J33="na"</formula>
    </cfRule>
    <cfRule type="expression" dxfId="1383" priority="1773">
      <formula>J33="b"</formula>
    </cfRule>
    <cfRule type="expression" dxfId="1382" priority="1774">
      <formula>J33="p"</formula>
    </cfRule>
    <cfRule type="expression" dxfId="1381" priority="1775">
      <formula>J33="m"</formula>
    </cfRule>
    <cfRule type="expression" dxfId="1380" priority="1776">
      <formula>J33="a"</formula>
    </cfRule>
  </conditionalFormatting>
  <conditionalFormatting sqref="E33">
    <cfRule type="expression" dxfId="1379" priority="1765">
      <formula>K33="h"</formula>
    </cfRule>
    <cfRule type="expression" dxfId="1378" priority="1766">
      <formula>K33="na"</formula>
    </cfRule>
    <cfRule type="expression" dxfId="1377" priority="1767">
      <formula>K33="b"</formula>
    </cfRule>
    <cfRule type="expression" dxfId="1376" priority="1768">
      <formula>K33="p"</formula>
    </cfRule>
    <cfRule type="expression" dxfId="1375" priority="1769">
      <formula>K33="m"</formula>
    </cfRule>
    <cfRule type="expression" dxfId="1374" priority="1770">
      <formula>K33="a"</formula>
    </cfRule>
  </conditionalFormatting>
  <conditionalFormatting sqref="F33">
    <cfRule type="expression" dxfId="1373" priority="1759">
      <formula>L33="h"</formula>
    </cfRule>
    <cfRule type="expression" dxfId="1372" priority="1760">
      <formula>L33="na"</formula>
    </cfRule>
    <cfRule type="expression" dxfId="1371" priority="1761">
      <formula>L33="b"</formula>
    </cfRule>
    <cfRule type="expression" dxfId="1370" priority="1762">
      <formula>L33="p"</formula>
    </cfRule>
    <cfRule type="expression" dxfId="1369" priority="1763">
      <formula>L33="m"</formula>
    </cfRule>
    <cfRule type="expression" dxfId="1368" priority="1764">
      <formula>L33="a"</formula>
    </cfRule>
  </conditionalFormatting>
  <conditionalFormatting sqref="B34">
    <cfRule type="expression" dxfId="1367" priority="1753">
      <formula>H34="h"</formula>
    </cfRule>
    <cfRule type="expression" dxfId="1366" priority="1754">
      <formula>H34="na"</formula>
    </cfRule>
    <cfRule type="expression" dxfId="1365" priority="1755">
      <formula>H34="b"</formula>
    </cfRule>
    <cfRule type="expression" dxfId="1364" priority="1756">
      <formula>H34="p"</formula>
    </cfRule>
    <cfRule type="expression" dxfId="1363" priority="1757">
      <formula>H34="m"</formula>
    </cfRule>
    <cfRule type="expression" dxfId="1362" priority="1758">
      <formula>H34="a"</formula>
    </cfRule>
  </conditionalFormatting>
  <conditionalFormatting sqref="C34">
    <cfRule type="expression" dxfId="1361" priority="1747">
      <formula>I34="h"</formula>
    </cfRule>
    <cfRule type="expression" dxfId="1360" priority="1748">
      <formula>I34="na"</formula>
    </cfRule>
    <cfRule type="expression" dxfId="1359" priority="1749">
      <formula>I34="b"</formula>
    </cfRule>
    <cfRule type="expression" dxfId="1358" priority="1750">
      <formula>I34="p"</formula>
    </cfRule>
    <cfRule type="expression" dxfId="1357" priority="1751">
      <formula>I34="m"</formula>
    </cfRule>
    <cfRule type="expression" dxfId="1356" priority="1752">
      <formula>I34="a"</formula>
    </cfRule>
  </conditionalFormatting>
  <conditionalFormatting sqref="D34">
    <cfRule type="expression" dxfId="1355" priority="1741">
      <formula>J34="h"</formula>
    </cfRule>
    <cfRule type="expression" dxfId="1354" priority="1742">
      <formula>J34="na"</formula>
    </cfRule>
    <cfRule type="expression" dxfId="1353" priority="1743">
      <formula>J34="b"</formula>
    </cfRule>
    <cfRule type="expression" dxfId="1352" priority="1744">
      <formula>J34="p"</formula>
    </cfRule>
    <cfRule type="expression" dxfId="1351" priority="1745">
      <formula>J34="m"</formula>
    </cfRule>
    <cfRule type="expression" dxfId="1350" priority="1746">
      <formula>J34="a"</formula>
    </cfRule>
  </conditionalFormatting>
  <conditionalFormatting sqref="E34">
    <cfRule type="expression" dxfId="1349" priority="1735">
      <formula>K34="h"</formula>
    </cfRule>
    <cfRule type="expression" dxfId="1348" priority="1736">
      <formula>K34="na"</formula>
    </cfRule>
    <cfRule type="expression" dxfId="1347" priority="1737">
      <formula>K34="b"</formula>
    </cfRule>
    <cfRule type="expression" dxfId="1346" priority="1738">
      <formula>K34="p"</formula>
    </cfRule>
    <cfRule type="expression" dxfId="1345" priority="1739">
      <formula>K34="m"</formula>
    </cfRule>
    <cfRule type="expression" dxfId="1344" priority="1740">
      <formula>K34="a"</formula>
    </cfRule>
  </conditionalFormatting>
  <conditionalFormatting sqref="F34">
    <cfRule type="expression" dxfId="1343" priority="1729">
      <formula>L34="h"</formula>
    </cfRule>
    <cfRule type="expression" dxfId="1342" priority="1730">
      <formula>L34="na"</formula>
    </cfRule>
    <cfRule type="expression" dxfId="1341" priority="1731">
      <formula>L34="b"</formula>
    </cfRule>
    <cfRule type="expression" dxfId="1340" priority="1732">
      <formula>L34="p"</formula>
    </cfRule>
    <cfRule type="expression" dxfId="1339" priority="1733">
      <formula>L34="m"</formula>
    </cfRule>
    <cfRule type="expression" dxfId="1338" priority="1734">
      <formula>L34="a"</formula>
    </cfRule>
  </conditionalFormatting>
  <conditionalFormatting sqref="B35">
    <cfRule type="expression" dxfId="1337" priority="1723">
      <formula>H35="h"</formula>
    </cfRule>
    <cfRule type="expression" dxfId="1336" priority="1724">
      <formula>H35="na"</formula>
    </cfRule>
    <cfRule type="expression" dxfId="1335" priority="1725">
      <formula>H35="b"</formula>
    </cfRule>
    <cfRule type="expression" dxfId="1334" priority="1726">
      <formula>H35="p"</formula>
    </cfRule>
    <cfRule type="expression" dxfId="1333" priority="1727">
      <formula>H35="m"</formula>
    </cfRule>
    <cfRule type="expression" dxfId="1332" priority="1728">
      <formula>H35="a"</formula>
    </cfRule>
  </conditionalFormatting>
  <conditionalFormatting sqref="C35">
    <cfRule type="expression" dxfId="1331" priority="1717">
      <formula>I35="h"</formula>
    </cfRule>
    <cfRule type="expression" dxfId="1330" priority="1718">
      <formula>I35="na"</formula>
    </cfRule>
    <cfRule type="expression" dxfId="1329" priority="1719">
      <formula>I35="b"</formula>
    </cfRule>
    <cfRule type="expression" dxfId="1328" priority="1720">
      <formula>I35="p"</formula>
    </cfRule>
    <cfRule type="expression" dxfId="1327" priority="1721">
      <formula>I35="m"</formula>
    </cfRule>
    <cfRule type="expression" dxfId="1326" priority="1722">
      <formula>I35="a"</formula>
    </cfRule>
  </conditionalFormatting>
  <conditionalFormatting sqref="D35">
    <cfRule type="expression" dxfId="1325" priority="1711">
      <formula>J35="h"</formula>
    </cfRule>
    <cfRule type="expression" dxfId="1324" priority="1712">
      <formula>J35="na"</formula>
    </cfRule>
    <cfRule type="expression" dxfId="1323" priority="1713">
      <formula>J35="b"</formula>
    </cfRule>
    <cfRule type="expression" dxfId="1322" priority="1714">
      <formula>J35="p"</formula>
    </cfRule>
    <cfRule type="expression" dxfId="1321" priority="1715">
      <formula>J35="m"</formula>
    </cfRule>
    <cfRule type="expression" dxfId="1320" priority="1716">
      <formula>J35="a"</formula>
    </cfRule>
  </conditionalFormatting>
  <conditionalFormatting sqref="E35">
    <cfRule type="expression" dxfId="1319" priority="1705">
      <formula>K35="h"</formula>
    </cfRule>
    <cfRule type="expression" dxfId="1318" priority="1706">
      <formula>K35="na"</formula>
    </cfRule>
    <cfRule type="expression" dxfId="1317" priority="1707">
      <formula>K35="b"</formula>
    </cfRule>
    <cfRule type="expression" dxfId="1316" priority="1708">
      <formula>K35="p"</formula>
    </cfRule>
    <cfRule type="expression" dxfId="1315" priority="1709">
      <formula>K35="m"</formula>
    </cfRule>
    <cfRule type="expression" dxfId="1314" priority="1710">
      <formula>K35="a"</formula>
    </cfRule>
  </conditionalFormatting>
  <conditionalFormatting sqref="F35">
    <cfRule type="expression" dxfId="1313" priority="1699">
      <formula>L35="h"</formula>
    </cfRule>
    <cfRule type="expression" dxfId="1312" priority="1700">
      <formula>L35="na"</formula>
    </cfRule>
    <cfRule type="expression" dxfId="1311" priority="1701">
      <formula>L35="b"</formula>
    </cfRule>
    <cfRule type="expression" dxfId="1310" priority="1702">
      <formula>L35="p"</formula>
    </cfRule>
    <cfRule type="expression" dxfId="1309" priority="1703">
      <formula>L35="m"</formula>
    </cfRule>
    <cfRule type="expression" dxfId="1308" priority="1704">
      <formula>L35="a"</formula>
    </cfRule>
  </conditionalFormatting>
  <conditionalFormatting sqref="P32">
    <cfRule type="expression" dxfId="1307" priority="1633">
      <formula>V32="h"</formula>
    </cfRule>
    <cfRule type="expression" dxfId="1306" priority="1634">
      <formula>V32="na"</formula>
    </cfRule>
    <cfRule type="expression" dxfId="1305" priority="1635">
      <formula>V32="b"</formula>
    </cfRule>
    <cfRule type="expression" dxfId="1304" priority="1636">
      <formula>V32="p"</formula>
    </cfRule>
    <cfRule type="expression" dxfId="1303" priority="1637">
      <formula>V32="m"</formula>
    </cfRule>
    <cfRule type="expression" dxfId="1302" priority="1638">
      <formula>V32="a"</formula>
    </cfRule>
  </conditionalFormatting>
  <conditionalFormatting sqref="Q32">
    <cfRule type="expression" dxfId="1301" priority="1627">
      <formula>W32="h"</formula>
    </cfRule>
    <cfRule type="expression" dxfId="1300" priority="1628">
      <formula>W32="na"</formula>
    </cfRule>
    <cfRule type="expression" dxfId="1299" priority="1629">
      <formula>W32="b"</formula>
    </cfRule>
    <cfRule type="expression" dxfId="1298" priority="1630">
      <formula>W32="p"</formula>
    </cfRule>
    <cfRule type="expression" dxfId="1297" priority="1631">
      <formula>W32="m"</formula>
    </cfRule>
    <cfRule type="expression" dxfId="1296" priority="1632">
      <formula>W32="a"</formula>
    </cfRule>
  </conditionalFormatting>
  <conditionalFormatting sqref="R32">
    <cfRule type="expression" dxfId="1295" priority="1621">
      <formula>X32="h"</formula>
    </cfRule>
    <cfRule type="expression" dxfId="1294" priority="1622">
      <formula>X32="na"</formula>
    </cfRule>
    <cfRule type="expression" dxfId="1293" priority="1623">
      <formula>X32="b"</formula>
    </cfRule>
    <cfRule type="expression" dxfId="1292" priority="1624">
      <formula>X32="p"</formula>
    </cfRule>
    <cfRule type="expression" dxfId="1291" priority="1625">
      <formula>X32="m"</formula>
    </cfRule>
    <cfRule type="expression" dxfId="1290" priority="1626">
      <formula>X32="a"</formula>
    </cfRule>
  </conditionalFormatting>
  <conditionalFormatting sqref="S32">
    <cfRule type="expression" dxfId="1289" priority="1615">
      <formula>Y32="h"</formula>
    </cfRule>
    <cfRule type="expression" dxfId="1288" priority="1616">
      <formula>Y32="na"</formula>
    </cfRule>
    <cfRule type="expression" dxfId="1287" priority="1617">
      <formula>Y32="b"</formula>
    </cfRule>
    <cfRule type="expression" dxfId="1286" priority="1618">
      <formula>Y32="p"</formula>
    </cfRule>
    <cfRule type="expression" dxfId="1285" priority="1619">
      <formula>Y32="m"</formula>
    </cfRule>
    <cfRule type="expression" dxfId="1284" priority="1620">
      <formula>Y32="a"</formula>
    </cfRule>
  </conditionalFormatting>
  <conditionalFormatting sqref="T32">
    <cfRule type="expression" dxfId="1283" priority="1609">
      <formula>Z32="h"</formula>
    </cfRule>
    <cfRule type="expression" dxfId="1282" priority="1610">
      <formula>Z32="na"</formula>
    </cfRule>
    <cfRule type="expression" dxfId="1281" priority="1611">
      <formula>Z32="b"</formula>
    </cfRule>
    <cfRule type="expression" dxfId="1280" priority="1612">
      <formula>Z32="p"</formula>
    </cfRule>
    <cfRule type="expression" dxfId="1279" priority="1613">
      <formula>Z32="m"</formula>
    </cfRule>
    <cfRule type="expression" dxfId="1278" priority="1614">
      <formula>Z32="a"</formula>
    </cfRule>
  </conditionalFormatting>
  <conditionalFormatting sqref="P33">
    <cfRule type="expression" dxfId="1277" priority="1603">
      <formula>V33="h"</formula>
    </cfRule>
    <cfRule type="expression" dxfId="1276" priority="1604">
      <formula>V33="na"</formula>
    </cfRule>
    <cfRule type="expression" dxfId="1275" priority="1605">
      <formula>V33="b"</formula>
    </cfRule>
    <cfRule type="expression" dxfId="1274" priority="1606">
      <formula>V33="p"</formula>
    </cfRule>
    <cfRule type="expression" dxfId="1273" priority="1607">
      <formula>V33="m"</formula>
    </cfRule>
    <cfRule type="expression" dxfId="1272" priority="1608">
      <formula>V33="a"</formula>
    </cfRule>
  </conditionalFormatting>
  <conditionalFormatting sqref="Q33">
    <cfRule type="expression" dxfId="1271" priority="1597">
      <formula>W33="h"</formula>
    </cfRule>
    <cfRule type="expression" dxfId="1270" priority="1598">
      <formula>W33="na"</formula>
    </cfRule>
    <cfRule type="expression" dxfId="1269" priority="1599">
      <formula>W33="b"</formula>
    </cfRule>
    <cfRule type="expression" dxfId="1268" priority="1600">
      <formula>W33="p"</formula>
    </cfRule>
    <cfRule type="expression" dxfId="1267" priority="1601">
      <formula>W33="m"</formula>
    </cfRule>
    <cfRule type="expression" dxfId="1266" priority="1602">
      <formula>W33="a"</formula>
    </cfRule>
  </conditionalFormatting>
  <conditionalFormatting sqref="R33">
    <cfRule type="expression" dxfId="1265" priority="1591">
      <formula>X33="h"</formula>
    </cfRule>
    <cfRule type="expression" dxfId="1264" priority="1592">
      <formula>X33="na"</formula>
    </cfRule>
    <cfRule type="expression" dxfId="1263" priority="1593">
      <formula>X33="b"</formula>
    </cfRule>
    <cfRule type="expression" dxfId="1262" priority="1594">
      <formula>X33="p"</formula>
    </cfRule>
    <cfRule type="expression" dxfId="1261" priority="1595">
      <formula>X33="m"</formula>
    </cfRule>
    <cfRule type="expression" dxfId="1260" priority="1596">
      <formula>X33="a"</formula>
    </cfRule>
  </conditionalFormatting>
  <conditionalFormatting sqref="S33">
    <cfRule type="expression" dxfId="1259" priority="1585">
      <formula>Y33="h"</formula>
    </cfRule>
    <cfRule type="expression" dxfId="1258" priority="1586">
      <formula>Y33="na"</formula>
    </cfRule>
    <cfRule type="expression" dxfId="1257" priority="1587">
      <formula>Y33="b"</formula>
    </cfRule>
    <cfRule type="expression" dxfId="1256" priority="1588">
      <formula>Y33="p"</formula>
    </cfRule>
    <cfRule type="expression" dxfId="1255" priority="1589">
      <formula>Y33="m"</formula>
    </cfRule>
    <cfRule type="expression" dxfId="1254" priority="1590">
      <formula>Y33="a"</formula>
    </cfRule>
  </conditionalFormatting>
  <conditionalFormatting sqref="T33">
    <cfRule type="expression" dxfId="1253" priority="1579">
      <formula>Z33="h"</formula>
    </cfRule>
    <cfRule type="expression" dxfId="1252" priority="1580">
      <formula>Z33="na"</formula>
    </cfRule>
    <cfRule type="expression" dxfId="1251" priority="1581">
      <formula>Z33="b"</formula>
    </cfRule>
    <cfRule type="expression" dxfId="1250" priority="1582">
      <formula>Z33="p"</formula>
    </cfRule>
    <cfRule type="expression" dxfId="1249" priority="1583">
      <formula>Z33="m"</formula>
    </cfRule>
    <cfRule type="expression" dxfId="1248" priority="1584">
      <formula>Z33="a"</formula>
    </cfRule>
  </conditionalFormatting>
  <conditionalFormatting sqref="P34">
    <cfRule type="expression" dxfId="1247" priority="1573">
      <formula>V34="h"</formula>
    </cfRule>
    <cfRule type="expression" dxfId="1246" priority="1574">
      <formula>V34="na"</formula>
    </cfRule>
    <cfRule type="expression" dxfId="1245" priority="1575">
      <formula>V34="b"</formula>
    </cfRule>
    <cfRule type="expression" dxfId="1244" priority="1576">
      <formula>V34="p"</formula>
    </cfRule>
    <cfRule type="expression" dxfId="1243" priority="1577">
      <formula>V34="m"</formula>
    </cfRule>
    <cfRule type="expression" dxfId="1242" priority="1578">
      <formula>V34="a"</formula>
    </cfRule>
  </conditionalFormatting>
  <conditionalFormatting sqref="Q34">
    <cfRule type="expression" dxfId="1241" priority="1567">
      <formula>W34="h"</formula>
    </cfRule>
    <cfRule type="expression" dxfId="1240" priority="1568">
      <formula>W34="na"</formula>
    </cfRule>
    <cfRule type="expression" dxfId="1239" priority="1569">
      <formula>W34="b"</formula>
    </cfRule>
    <cfRule type="expression" dxfId="1238" priority="1570">
      <formula>W34="p"</formula>
    </cfRule>
    <cfRule type="expression" dxfId="1237" priority="1571">
      <formula>W34="m"</formula>
    </cfRule>
    <cfRule type="expression" dxfId="1236" priority="1572">
      <formula>W34="a"</formula>
    </cfRule>
  </conditionalFormatting>
  <conditionalFormatting sqref="R34">
    <cfRule type="expression" dxfId="1235" priority="1561">
      <formula>X34="h"</formula>
    </cfRule>
    <cfRule type="expression" dxfId="1234" priority="1562">
      <formula>X34="na"</formula>
    </cfRule>
    <cfRule type="expression" dxfId="1233" priority="1563">
      <formula>X34="b"</formula>
    </cfRule>
    <cfRule type="expression" dxfId="1232" priority="1564">
      <formula>X34="p"</formula>
    </cfRule>
    <cfRule type="expression" dxfId="1231" priority="1565">
      <formula>X34="m"</formula>
    </cfRule>
    <cfRule type="expression" dxfId="1230" priority="1566">
      <formula>X34="a"</formula>
    </cfRule>
  </conditionalFormatting>
  <conditionalFormatting sqref="S34">
    <cfRule type="expression" dxfId="1229" priority="1555">
      <formula>Y34="h"</formula>
    </cfRule>
    <cfRule type="expression" dxfId="1228" priority="1556">
      <formula>Y34="na"</formula>
    </cfRule>
    <cfRule type="expression" dxfId="1227" priority="1557">
      <formula>Y34="b"</formula>
    </cfRule>
    <cfRule type="expression" dxfId="1226" priority="1558">
      <formula>Y34="p"</formula>
    </cfRule>
    <cfRule type="expression" dxfId="1225" priority="1559">
      <formula>Y34="m"</formula>
    </cfRule>
    <cfRule type="expression" dxfId="1224" priority="1560">
      <formula>Y34="a"</formula>
    </cfRule>
  </conditionalFormatting>
  <conditionalFormatting sqref="T34">
    <cfRule type="expression" dxfId="1223" priority="1549">
      <formula>Z34="h"</formula>
    </cfRule>
    <cfRule type="expression" dxfId="1222" priority="1550">
      <formula>Z34="na"</formula>
    </cfRule>
    <cfRule type="expression" dxfId="1221" priority="1551">
      <formula>Z34="b"</formula>
    </cfRule>
    <cfRule type="expression" dxfId="1220" priority="1552">
      <formula>Z34="p"</formula>
    </cfRule>
    <cfRule type="expression" dxfId="1219" priority="1553">
      <formula>Z34="m"</formula>
    </cfRule>
    <cfRule type="expression" dxfId="1218" priority="1554">
      <formula>Z34="a"</formula>
    </cfRule>
  </conditionalFormatting>
  <conditionalFormatting sqref="P35 R35 T35">
    <cfRule type="expression" dxfId="1217" priority="1543">
      <formula>V35="h"</formula>
    </cfRule>
    <cfRule type="expression" dxfId="1216" priority="1544">
      <formula>V35="na"</formula>
    </cfRule>
    <cfRule type="expression" dxfId="1215" priority="1545">
      <formula>V35="b"</formula>
    </cfRule>
    <cfRule type="expression" dxfId="1214" priority="1546">
      <formula>V35="p"</formula>
    </cfRule>
    <cfRule type="expression" dxfId="1213" priority="1547">
      <formula>V35="m"</formula>
    </cfRule>
    <cfRule type="expression" dxfId="1212" priority="1548">
      <formula>V35="a"</formula>
    </cfRule>
  </conditionalFormatting>
  <conditionalFormatting sqref="Q35 S35">
    <cfRule type="expression" dxfId="1211" priority="1537">
      <formula>W35="h"</formula>
    </cfRule>
    <cfRule type="expression" dxfId="1210" priority="1538">
      <formula>W35="na"</formula>
    </cfRule>
    <cfRule type="expression" dxfId="1209" priority="1539">
      <formula>W35="b"</formula>
    </cfRule>
    <cfRule type="expression" dxfId="1208" priority="1540">
      <formula>W35="p"</formula>
    </cfRule>
    <cfRule type="expression" dxfId="1207" priority="1541">
      <formula>W35="m"</formula>
    </cfRule>
    <cfRule type="expression" dxfId="1206" priority="1542">
      <formula>W35="a"</formula>
    </cfRule>
  </conditionalFormatting>
  <conditionalFormatting sqref="AD32">
    <cfRule type="expression" dxfId="1205" priority="1453">
      <formula>AJ32="h"</formula>
    </cfRule>
    <cfRule type="expression" dxfId="1204" priority="1454">
      <formula>AJ32="na"</formula>
    </cfRule>
    <cfRule type="expression" dxfId="1203" priority="1455">
      <formula>AJ32="b"</formula>
    </cfRule>
    <cfRule type="expression" dxfId="1202" priority="1456">
      <formula>AJ32="p"</formula>
    </cfRule>
    <cfRule type="expression" dxfId="1201" priority="1457">
      <formula>AJ32="m"</formula>
    </cfRule>
    <cfRule type="expression" dxfId="1200" priority="1458">
      <formula>AJ32="a"</formula>
    </cfRule>
  </conditionalFormatting>
  <conditionalFormatting sqref="AE32">
    <cfRule type="expression" dxfId="1199" priority="1447">
      <formula>AK32="h"</formula>
    </cfRule>
    <cfRule type="expression" dxfId="1198" priority="1448">
      <formula>AK32="na"</formula>
    </cfRule>
    <cfRule type="expression" dxfId="1197" priority="1449">
      <formula>AK32="b"</formula>
    </cfRule>
    <cfRule type="expression" dxfId="1196" priority="1450">
      <formula>AK32="p"</formula>
    </cfRule>
    <cfRule type="expression" dxfId="1195" priority="1451">
      <formula>AK32="m"</formula>
    </cfRule>
    <cfRule type="expression" dxfId="1194" priority="1452">
      <formula>AK32="a"</formula>
    </cfRule>
  </conditionalFormatting>
  <conditionalFormatting sqref="AF32">
    <cfRule type="expression" dxfId="1193" priority="1441">
      <formula>AL32="h"</formula>
    </cfRule>
    <cfRule type="expression" dxfId="1192" priority="1442">
      <formula>AL32="na"</formula>
    </cfRule>
    <cfRule type="expression" dxfId="1191" priority="1443">
      <formula>AL32="b"</formula>
    </cfRule>
    <cfRule type="expression" dxfId="1190" priority="1444">
      <formula>AL32="p"</formula>
    </cfRule>
    <cfRule type="expression" dxfId="1189" priority="1445">
      <formula>AL32="m"</formula>
    </cfRule>
    <cfRule type="expression" dxfId="1188" priority="1446">
      <formula>AL32="a"</formula>
    </cfRule>
  </conditionalFormatting>
  <conditionalFormatting sqref="AG32">
    <cfRule type="expression" dxfId="1187" priority="1435">
      <formula>AM32="h"</formula>
    </cfRule>
    <cfRule type="expression" dxfId="1186" priority="1436">
      <formula>AM32="na"</formula>
    </cfRule>
    <cfRule type="expression" dxfId="1185" priority="1437">
      <formula>AM32="b"</formula>
    </cfRule>
    <cfRule type="expression" dxfId="1184" priority="1438">
      <formula>AM32="p"</formula>
    </cfRule>
    <cfRule type="expression" dxfId="1183" priority="1439">
      <formula>AM32="m"</formula>
    </cfRule>
    <cfRule type="expression" dxfId="1182" priority="1440">
      <formula>AM32="a"</formula>
    </cfRule>
  </conditionalFormatting>
  <conditionalFormatting sqref="AH32">
    <cfRule type="expression" dxfId="1181" priority="1429">
      <formula>AN32="h"</formula>
    </cfRule>
    <cfRule type="expression" dxfId="1180" priority="1430">
      <formula>AN32="na"</formula>
    </cfRule>
    <cfRule type="expression" dxfId="1179" priority="1431">
      <formula>AN32="b"</formula>
    </cfRule>
    <cfRule type="expression" dxfId="1178" priority="1432">
      <formula>AN32="p"</formula>
    </cfRule>
    <cfRule type="expression" dxfId="1177" priority="1433">
      <formula>AN32="m"</formula>
    </cfRule>
    <cfRule type="expression" dxfId="1176" priority="1434">
      <formula>AN32="a"</formula>
    </cfRule>
  </conditionalFormatting>
  <conditionalFormatting sqref="AD33">
    <cfRule type="expression" dxfId="1175" priority="1423">
      <formula>AJ33="h"</formula>
    </cfRule>
    <cfRule type="expression" dxfId="1174" priority="1424">
      <formula>AJ33="na"</formula>
    </cfRule>
    <cfRule type="expression" dxfId="1173" priority="1425">
      <formula>AJ33="b"</formula>
    </cfRule>
    <cfRule type="expression" dxfId="1172" priority="1426">
      <formula>AJ33="p"</formula>
    </cfRule>
    <cfRule type="expression" dxfId="1171" priority="1427">
      <formula>AJ33="m"</formula>
    </cfRule>
    <cfRule type="expression" dxfId="1170" priority="1428">
      <formula>AJ33="a"</formula>
    </cfRule>
  </conditionalFormatting>
  <conditionalFormatting sqref="AE33">
    <cfRule type="expression" dxfId="1169" priority="1417">
      <formula>AK33="h"</formula>
    </cfRule>
    <cfRule type="expression" dxfId="1168" priority="1418">
      <formula>AK33="na"</formula>
    </cfRule>
    <cfRule type="expression" dxfId="1167" priority="1419">
      <formula>AK33="b"</formula>
    </cfRule>
    <cfRule type="expression" dxfId="1166" priority="1420">
      <formula>AK33="p"</formula>
    </cfRule>
    <cfRule type="expression" dxfId="1165" priority="1421">
      <formula>AK33="m"</formula>
    </cfRule>
    <cfRule type="expression" dxfId="1164" priority="1422">
      <formula>AK33="a"</formula>
    </cfRule>
  </conditionalFormatting>
  <conditionalFormatting sqref="AF33">
    <cfRule type="expression" dxfId="1163" priority="1411">
      <formula>AL33="h"</formula>
    </cfRule>
    <cfRule type="expression" dxfId="1162" priority="1412">
      <formula>AL33="na"</formula>
    </cfRule>
    <cfRule type="expression" dxfId="1161" priority="1413">
      <formula>AL33="b"</formula>
    </cfRule>
    <cfRule type="expression" dxfId="1160" priority="1414">
      <formula>AL33="p"</formula>
    </cfRule>
    <cfRule type="expression" dxfId="1159" priority="1415">
      <formula>AL33="m"</formula>
    </cfRule>
    <cfRule type="expression" dxfId="1158" priority="1416">
      <formula>AL33="a"</formula>
    </cfRule>
  </conditionalFormatting>
  <conditionalFormatting sqref="AG33">
    <cfRule type="expression" dxfId="1157" priority="1405">
      <formula>AM33="h"</formula>
    </cfRule>
    <cfRule type="expression" dxfId="1156" priority="1406">
      <formula>AM33="na"</formula>
    </cfRule>
    <cfRule type="expression" dxfId="1155" priority="1407">
      <formula>AM33="b"</formula>
    </cfRule>
    <cfRule type="expression" dxfId="1154" priority="1408">
      <formula>AM33="p"</formula>
    </cfRule>
    <cfRule type="expression" dxfId="1153" priority="1409">
      <formula>AM33="m"</formula>
    </cfRule>
    <cfRule type="expression" dxfId="1152" priority="1410">
      <formula>AM33="a"</formula>
    </cfRule>
  </conditionalFormatting>
  <conditionalFormatting sqref="AH33">
    <cfRule type="expression" dxfId="1151" priority="1399">
      <formula>AN33="h"</formula>
    </cfRule>
    <cfRule type="expression" dxfId="1150" priority="1400">
      <formula>AN33="na"</formula>
    </cfRule>
    <cfRule type="expression" dxfId="1149" priority="1401">
      <formula>AN33="b"</formula>
    </cfRule>
    <cfRule type="expression" dxfId="1148" priority="1402">
      <formula>AN33="p"</formula>
    </cfRule>
    <cfRule type="expression" dxfId="1147" priority="1403">
      <formula>AN33="m"</formula>
    </cfRule>
    <cfRule type="expression" dxfId="1146" priority="1404">
      <formula>AN33="a"</formula>
    </cfRule>
  </conditionalFormatting>
  <conditionalFormatting sqref="AD34">
    <cfRule type="expression" dxfId="1145" priority="1393">
      <formula>AJ34="h"</formula>
    </cfRule>
    <cfRule type="expression" dxfId="1144" priority="1394">
      <formula>AJ34="na"</formula>
    </cfRule>
    <cfRule type="expression" dxfId="1143" priority="1395">
      <formula>AJ34="b"</formula>
    </cfRule>
    <cfRule type="expression" dxfId="1142" priority="1396">
      <formula>AJ34="p"</formula>
    </cfRule>
    <cfRule type="expression" dxfId="1141" priority="1397">
      <formula>AJ34="m"</formula>
    </cfRule>
    <cfRule type="expression" dxfId="1140" priority="1398">
      <formula>AJ34="a"</formula>
    </cfRule>
  </conditionalFormatting>
  <conditionalFormatting sqref="AE34">
    <cfRule type="expression" dxfId="1139" priority="1387">
      <formula>AK34="h"</formula>
    </cfRule>
    <cfRule type="expression" dxfId="1138" priority="1388">
      <formula>AK34="na"</formula>
    </cfRule>
    <cfRule type="expression" dxfId="1137" priority="1389">
      <formula>AK34="b"</formula>
    </cfRule>
    <cfRule type="expression" dxfId="1136" priority="1390">
      <formula>AK34="p"</formula>
    </cfRule>
    <cfRule type="expression" dxfId="1135" priority="1391">
      <formula>AK34="m"</formula>
    </cfRule>
    <cfRule type="expression" dxfId="1134" priority="1392">
      <formula>AK34="a"</formula>
    </cfRule>
  </conditionalFormatting>
  <conditionalFormatting sqref="AF34">
    <cfRule type="expression" dxfId="1133" priority="1381">
      <formula>AL34="h"</formula>
    </cfRule>
    <cfRule type="expression" dxfId="1132" priority="1382">
      <formula>AL34="na"</formula>
    </cfRule>
    <cfRule type="expression" dxfId="1131" priority="1383">
      <formula>AL34="b"</formula>
    </cfRule>
    <cfRule type="expression" dxfId="1130" priority="1384">
      <formula>AL34="p"</formula>
    </cfRule>
    <cfRule type="expression" dxfId="1129" priority="1385">
      <formula>AL34="m"</formula>
    </cfRule>
    <cfRule type="expression" dxfId="1128" priority="1386">
      <formula>AL34="a"</formula>
    </cfRule>
  </conditionalFormatting>
  <conditionalFormatting sqref="AG34">
    <cfRule type="expression" dxfId="1127" priority="1375">
      <formula>AM34="h"</formula>
    </cfRule>
    <cfRule type="expression" dxfId="1126" priority="1376">
      <formula>AM34="na"</formula>
    </cfRule>
    <cfRule type="expression" dxfId="1125" priority="1377">
      <formula>AM34="b"</formula>
    </cfRule>
    <cfRule type="expression" dxfId="1124" priority="1378">
      <formula>AM34="p"</formula>
    </cfRule>
    <cfRule type="expression" dxfId="1123" priority="1379">
      <formula>AM34="m"</formula>
    </cfRule>
    <cfRule type="expression" dxfId="1122" priority="1380">
      <formula>AM34="a"</formula>
    </cfRule>
  </conditionalFormatting>
  <conditionalFormatting sqref="AH34">
    <cfRule type="expression" dxfId="1121" priority="1369">
      <formula>AN34="h"</formula>
    </cfRule>
    <cfRule type="expression" dxfId="1120" priority="1370">
      <formula>AN34="na"</formula>
    </cfRule>
    <cfRule type="expression" dxfId="1119" priority="1371">
      <formula>AN34="b"</formula>
    </cfRule>
    <cfRule type="expression" dxfId="1118" priority="1372">
      <formula>AN34="p"</formula>
    </cfRule>
    <cfRule type="expression" dxfId="1117" priority="1373">
      <formula>AN34="m"</formula>
    </cfRule>
    <cfRule type="expression" dxfId="1116" priority="1374">
      <formula>AN34="a"</formula>
    </cfRule>
  </conditionalFormatting>
  <conditionalFormatting sqref="AD35">
    <cfRule type="expression" dxfId="1115" priority="1363">
      <formula>AJ35="h"</formula>
    </cfRule>
    <cfRule type="expression" dxfId="1114" priority="1364">
      <formula>AJ35="na"</formula>
    </cfRule>
    <cfRule type="expression" dxfId="1113" priority="1365">
      <formula>AJ35="b"</formula>
    </cfRule>
    <cfRule type="expression" dxfId="1112" priority="1366">
      <formula>AJ35="p"</formula>
    </cfRule>
    <cfRule type="expression" dxfId="1111" priority="1367">
      <formula>AJ35="m"</formula>
    </cfRule>
    <cfRule type="expression" dxfId="1110" priority="1368">
      <formula>AJ35="a"</formula>
    </cfRule>
  </conditionalFormatting>
  <conditionalFormatting sqref="AE35">
    <cfRule type="expression" dxfId="1109" priority="1357">
      <formula>AK35="h"</formula>
    </cfRule>
    <cfRule type="expression" dxfId="1108" priority="1358">
      <formula>AK35="na"</formula>
    </cfRule>
    <cfRule type="expression" dxfId="1107" priority="1359">
      <formula>AK35="b"</formula>
    </cfRule>
    <cfRule type="expression" dxfId="1106" priority="1360">
      <formula>AK35="p"</formula>
    </cfRule>
    <cfRule type="expression" dxfId="1105" priority="1361">
      <formula>AK35="m"</formula>
    </cfRule>
    <cfRule type="expression" dxfId="1104" priority="1362">
      <formula>AK35="a"</formula>
    </cfRule>
  </conditionalFormatting>
  <conditionalFormatting sqref="AF35">
    <cfRule type="expression" dxfId="1103" priority="1351">
      <formula>AL35="h"</formula>
    </cfRule>
    <cfRule type="expression" dxfId="1102" priority="1352">
      <formula>AL35="na"</formula>
    </cfRule>
    <cfRule type="expression" dxfId="1101" priority="1353">
      <formula>AL35="b"</formula>
    </cfRule>
    <cfRule type="expression" dxfId="1100" priority="1354">
      <formula>AL35="p"</formula>
    </cfRule>
    <cfRule type="expression" dxfId="1099" priority="1355">
      <formula>AL35="m"</formula>
    </cfRule>
    <cfRule type="expression" dxfId="1098" priority="1356">
      <formula>AL35="a"</formula>
    </cfRule>
  </conditionalFormatting>
  <conditionalFormatting sqref="AG35">
    <cfRule type="expression" dxfId="1097" priority="1345">
      <formula>AM35="h"</formula>
    </cfRule>
    <cfRule type="expression" dxfId="1096" priority="1346">
      <formula>AM35="na"</formula>
    </cfRule>
    <cfRule type="expression" dxfId="1095" priority="1347">
      <formula>AM35="b"</formula>
    </cfRule>
    <cfRule type="expression" dxfId="1094" priority="1348">
      <formula>AM35="p"</formula>
    </cfRule>
    <cfRule type="expression" dxfId="1093" priority="1349">
      <formula>AM35="m"</formula>
    </cfRule>
    <cfRule type="expression" dxfId="1092" priority="1350">
      <formula>AM35="a"</formula>
    </cfRule>
  </conditionalFormatting>
  <conditionalFormatting sqref="AH35">
    <cfRule type="expression" dxfId="1091" priority="1339">
      <formula>AN35="h"</formula>
    </cfRule>
    <cfRule type="expression" dxfId="1090" priority="1340">
      <formula>AN35="na"</formula>
    </cfRule>
    <cfRule type="expression" dxfId="1089" priority="1341">
      <formula>AN35="b"</formula>
    </cfRule>
    <cfRule type="expression" dxfId="1088" priority="1342">
      <formula>AN35="p"</formula>
    </cfRule>
    <cfRule type="expression" dxfId="1087" priority="1343">
      <formula>AN35="m"</formula>
    </cfRule>
    <cfRule type="expression" dxfId="1086" priority="1344">
      <formula>AN35="a"</formula>
    </cfRule>
  </conditionalFormatting>
  <conditionalFormatting sqref="B42">
    <cfRule type="expression" dxfId="1085" priority="1273">
      <formula>H42="h"</formula>
    </cfRule>
    <cfRule type="expression" dxfId="1084" priority="1274">
      <formula>H42="na"</formula>
    </cfRule>
    <cfRule type="expression" dxfId="1083" priority="1275">
      <formula>H42="b"</formula>
    </cfRule>
    <cfRule type="expression" dxfId="1082" priority="1276">
      <formula>H42="p"</formula>
    </cfRule>
    <cfRule type="expression" dxfId="1081" priority="1277">
      <formula>H42="m"</formula>
    </cfRule>
    <cfRule type="expression" dxfId="1080" priority="1278">
      <formula>H42="a"</formula>
    </cfRule>
  </conditionalFormatting>
  <conditionalFormatting sqref="C42">
    <cfRule type="expression" dxfId="1079" priority="1267">
      <formula>I42="h"</formula>
    </cfRule>
    <cfRule type="expression" dxfId="1078" priority="1268">
      <formula>I42="na"</formula>
    </cfRule>
    <cfRule type="expression" dxfId="1077" priority="1269">
      <formula>I42="b"</formula>
    </cfRule>
    <cfRule type="expression" dxfId="1076" priority="1270">
      <formula>I42="p"</formula>
    </cfRule>
    <cfRule type="expression" dxfId="1075" priority="1271">
      <formula>I42="m"</formula>
    </cfRule>
    <cfRule type="expression" dxfId="1074" priority="1272">
      <formula>I42="a"</formula>
    </cfRule>
  </conditionalFormatting>
  <conditionalFormatting sqref="D42">
    <cfRule type="expression" dxfId="1073" priority="1261">
      <formula>J42="h"</formula>
    </cfRule>
    <cfRule type="expression" dxfId="1072" priority="1262">
      <formula>J42="na"</formula>
    </cfRule>
    <cfRule type="expression" dxfId="1071" priority="1263">
      <formula>J42="b"</formula>
    </cfRule>
    <cfRule type="expression" dxfId="1070" priority="1264">
      <formula>J42="p"</formula>
    </cfRule>
    <cfRule type="expression" dxfId="1069" priority="1265">
      <formula>J42="m"</formula>
    </cfRule>
    <cfRule type="expression" dxfId="1068" priority="1266">
      <formula>J42="a"</formula>
    </cfRule>
  </conditionalFormatting>
  <conditionalFormatting sqref="E42">
    <cfRule type="expression" dxfId="1067" priority="1255">
      <formula>K42="h"</formula>
    </cfRule>
    <cfRule type="expression" dxfId="1066" priority="1256">
      <formula>K42="na"</formula>
    </cfRule>
    <cfRule type="expression" dxfId="1065" priority="1257">
      <formula>K42="b"</formula>
    </cfRule>
    <cfRule type="expression" dxfId="1064" priority="1258">
      <formula>K42="p"</formula>
    </cfRule>
    <cfRule type="expression" dxfId="1063" priority="1259">
      <formula>K42="m"</formula>
    </cfRule>
    <cfRule type="expression" dxfId="1062" priority="1260">
      <formula>K42="a"</formula>
    </cfRule>
  </conditionalFormatting>
  <conditionalFormatting sqref="F42">
    <cfRule type="expression" dxfId="1061" priority="1249">
      <formula>L42="h"</formula>
    </cfRule>
    <cfRule type="expression" dxfId="1060" priority="1250">
      <formula>L42="na"</formula>
    </cfRule>
    <cfRule type="expression" dxfId="1059" priority="1251">
      <formula>L42="b"</formula>
    </cfRule>
    <cfRule type="expression" dxfId="1058" priority="1252">
      <formula>L42="p"</formula>
    </cfRule>
    <cfRule type="expression" dxfId="1057" priority="1253">
      <formula>L42="m"</formula>
    </cfRule>
    <cfRule type="expression" dxfId="1056" priority="1254">
      <formula>L42="a"</formula>
    </cfRule>
  </conditionalFormatting>
  <conditionalFormatting sqref="B43">
    <cfRule type="expression" dxfId="1055" priority="1243">
      <formula>H43="h"</formula>
    </cfRule>
    <cfRule type="expression" dxfId="1054" priority="1244">
      <formula>H43="na"</formula>
    </cfRule>
    <cfRule type="expression" dxfId="1053" priority="1245">
      <formula>H43="b"</formula>
    </cfRule>
    <cfRule type="expression" dxfId="1052" priority="1246">
      <formula>H43="p"</formula>
    </cfRule>
    <cfRule type="expression" dxfId="1051" priority="1247">
      <formula>H43="m"</formula>
    </cfRule>
    <cfRule type="expression" dxfId="1050" priority="1248">
      <formula>H43="a"</formula>
    </cfRule>
  </conditionalFormatting>
  <conditionalFormatting sqref="C43">
    <cfRule type="expression" dxfId="1049" priority="1237">
      <formula>I43="h"</formula>
    </cfRule>
    <cfRule type="expression" dxfId="1048" priority="1238">
      <formula>I43="na"</formula>
    </cfRule>
    <cfRule type="expression" dxfId="1047" priority="1239">
      <formula>I43="b"</formula>
    </cfRule>
    <cfRule type="expression" dxfId="1046" priority="1240">
      <formula>I43="p"</formula>
    </cfRule>
    <cfRule type="expression" dxfId="1045" priority="1241">
      <formula>I43="m"</formula>
    </cfRule>
    <cfRule type="expression" dxfId="1044" priority="1242">
      <formula>I43="a"</formula>
    </cfRule>
  </conditionalFormatting>
  <conditionalFormatting sqref="D43">
    <cfRule type="expression" dxfId="1043" priority="1231">
      <formula>J43="h"</formula>
    </cfRule>
    <cfRule type="expression" dxfId="1042" priority="1232">
      <formula>J43="na"</formula>
    </cfRule>
    <cfRule type="expression" dxfId="1041" priority="1233">
      <formula>J43="b"</formula>
    </cfRule>
    <cfRule type="expression" dxfId="1040" priority="1234">
      <formula>J43="p"</formula>
    </cfRule>
    <cfRule type="expression" dxfId="1039" priority="1235">
      <formula>J43="m"</formula>
    </cfRule>
    <cfRule type="expression" dxfId="1038" priority="1236">
      <formula>J43="a"</formula>
    </cfRule>
  </conditionalFormatting>
  <conditionalFormatting sqref="E43">
    <cfRule type="expression" dxfId="1037" priority="1225">
      <formula>K43="h"</formula>
    </cfRule>
    <cfRule type="expression" dxfId="1036" priority="1226">
      <formula>K43="na"</formula>
    </cfRule>
    <cfRule type="expression" dxfId="1035" priority="1227">
      <formula>K43="b"</formula>
    </cfRule>
    <cfRule type="expression" dxfId="1034" priority="1228">
      <formula>K43="p"</formula>
    </cfRule>
    <cfRule type="expression" dxfId="1033" priority="1229">
      <formula>K43="m"</formula>
    </cfRule>
    <cfRule type="expression" dxfId="1032" priority="1230">
      <formula>K43="a"</formula>
    </cfRule>
  </conditionalFormatting>
  <conditionalFormatting sqref="F43">
    <cfRule type="expression" dxfId="1031" priority="1219">
      <formula>L43="h"</formula>
    </cfRule>
    <cfRule type="expression" dxfId="1030" priority="1220">
      <formula>L43="na"</formula>
    </cfRule>
    <cfRule type="expression" dxfId="1029" priority="1221">
      <formula>L43="b"</formula>
    </cfRule>
    <cfRule type="expression" dxfId="1028" priority="1222">
      <formula>L43="p"</formula>
    </cfRule>
    <cfRule type="expression" dxfId="1027" priority="1223">
      <formula>L43="m"</formula>
    </cfRule>
    <cfRule type="expression" dxfId="1026" priority="1224">
      <formula>L43="a"</formula>
    </cfRule>
  </conditionalFormatting>
  <conditionalFormatting sqref="B44">
    <cfRule type="expression" dxfId="1025" priority="1213">
      <formula>H44="h"</formula>
    </cfRule>
    <cfRule type="expression" dxfId="1024" priority="1214">
      <formula>H44="na"</formula>
    </cfRule>
    <cfRule type="expression" dxfId="1023" priority="1215">
      <formula>H44="b"</formula>
    </cfRule>
    <cfRule type="expression" dxfId="1022" priority="1216">
      <formula>H44="p"</formula>
    </cfRule>
    <cfRule type="expression" dxfId="1021" priority="1217">
      <formula>H44="m"</formula>
    </cfRule>
    <cfRule type="expression" dxfId="1020" priority="1218">
      <formula>H44="a"</formula>
    </cfRule>
  </conditionalFormatting>
  <conditionalFormatting sqref="C44">
    <cfRule type="expression" dxfId="1019" priority="1207">
      <formula>I44="h"</formula>
    </cfRule>
    <cfRule type="expression" dxfId="1018" priority="1208">
      <formula>I44="na"</formula>
    </cfRule>
    <cfRule type="expression" dxfId="1017" priority="1209">
      <formula>I44="b"</formula>
    </cfRule>
    <cfRule type="expression" dxfId="1016" priority="1210">
      <formula>I44="p"</formula>
    </cfRule>
    <cfRule type="expression" dxfId="1015" priority="1211">
      <formula>I44="m"</formula>
    </cfRule>
    <cfRule type="expression" dxfId="1014" priority="1212">
      <formula>I44="a"</formula>
    </cfRule>
  </conditionalFormatting>
  <conditionalFormatting sqref="D44">
    <cfRule type="expression" dxfId="1013" priority="1201">
      <formula>J44="h"</formula>
    </cfRule>
    <cfRule type="expression" dxfId="1012" priority="1202">
      <formula>J44="na"</formula>
    </cfRule>
    <cfRule type="expression" dxfId="1011" priority="1203">
      <formula>J44="b"</formula>
    </cfRule>
    <cfRule type="expression" dxfId="1010" priority="1204">
      <formula>J44="p"</formula>
    </cfRule>
    <cfRule type="expression" dxfId="1009" priority="1205">
      <formula>J44="m"</formula>
    </cfRule>
    <cfRule type="expression" dxfId="1008" priority="1206">
      <formula>J44="a"</formula>
    </cfRule>
  </conditionalFormatting>
  <conditionalFormatting sqref="E44">
    <cfRule type="expression" dxfId="1007" priority="1195">
      <formula>K44="h"</formula>
    </cfRule>
    <cfRule type="expression" dxfId="1006" priority="1196">
      <formula>K44="na"</formula>
    </cfRule>
    <cfRule type="expression" dxfId="1005" priority="1197">
      <formula>K44="b"</formula>
    </cfRule>
    <cfRule type="expression" dxfId="1004" priority="1198">
      <formula>K44="p"</formula>
    </cfRule>
    <cfRule type="expression" dxfId="1003" priority="1199">
      <formula>K44="m"</formula>
    </cfRule>
    <cfRule type="expression" dxfId="1002" priority="1200">
      <formula>K44="a"</formula>
    </cfRule>
  </conditionalFormatting>
  <conditionalFormatting sqref="F44">
    <cfRule type="expression" dxfId="1001" priority="1189">
      <formula>L44="h"</formula>
    </cfRule>
    <cfRule type="expression" dxfId="1000" priority="1190">
      <formula>L44="na"</formula>
    </cfRule>
    <cfRule type="expression" dxfId="999" priority="1191">
      <formula>L44="b"</formula>
    </cfRule>
    <cfRule type="expression" dxfId="998" priority="1192">
      <formula>L44="p"</formula>
    </cfRule>
    <cfRule type="expression" dxfId="997" priority="1193">
      <formula>L44="m"</formula>
    </cfRule>
    <cfRule type="expression" dxfId="996" priority="1194">
      <formula>L44="a"</formula>
    </cfRule>
  </conditionalFormatting>
  <conditionalFormatting sqref="B45">
    <cfRule type="expression" dxfId="995" priority="1183">
      <formula>H45="h"</formula>
    </cfRule>
    <cfRule type="expression" dxfId="994" priority="1184">
      <formula>H45="na"</formula>
    </cfRule>
    <cfRule type="expression" dxfId="993" priority="1185">
      <formula>H45="b"</formula>
    </cfRule>
    <cfRule type="expression" dxfId="992" priority="1186">
      <formula>H45="p"</formula>
    </cfRule>
    <cfRule type="expression" dxfId="991" priority="1187">
      <formula>H45="m"</formula>
    </cfRule>
    <cfRule type="expression" dxfId="990" priority="1188">
      <formula>H45="a"</formula>
    </cfRule>
  </conditionalFormatting>
  <conditionalFormatting sqref="C45">
    <cfRule type="expression" dxfId="989" priority="1177">
      <formula>I45="h"</formula>
    </cfRule>
    <cfRule type="expression" dxfId="988" priority="1178">
      <formula>I45="na"</formula>
    </cfRule>
    <cfRule type="expression" dxfId="987" priority="1179">
      <formula>I45="b"</formula>
    </cfRule>
    <cfRule type="expression" dxfId="986" priority="1180">
      <formula>I45="p"</formula>
    </cfRule>
    <cfRule type="expression" dxfId="985" priority="1181">
      <formula>I45="m"</formula>
    </cfRule>
    <cfRule type="expression" dxfId="984" priority="1182">
      <formula>I45="a"</formula>
    </cfRule>
  </conditionalFormatting>
  <conditionalFormatting sqref="D45">
    <cfRule type="expression" dxfId="983" priority="1171">
      <formula>J45="h"</formula>
    </cfRule>
    <cfRule type="expression" dxfId="982" priority="1172">
      <formula>J45="na"</formula>
    </cfRule>
    <cfRule type="expression" dxfId="981" priority="1173">
      <formula>J45="b"</formula>
    </cfRule>
    <cfRule type="expression" dxfId="980" priority="1174">
      <formula>J45="p"</formula>
    </cfRule>
    <cfRule type="expression" dxfId="979" priority="1175">
      <formula>J45="m"</formula>
    </cfRule>
    <cfRule type="expression" dxfId="978" priority="1176">
      <formula>J45="a"</formula>
    </cfRule>
  </conditionalFormatting>
  <conditionalFormatting sqref="E45">
    <cfRule type="expression" dxfId="977" priority="1165">
      <formula>K45="h"</formula>
    </cfRule>
    <cfRule type="expression" dxfId="976" priority="1166">
      <formula>K45="na"</formula>
    </cfRule>
    <cfRule type="expression" dxfId="975" priority="1167">
      <formula>K45="b"</formula>
    </cfRule>
    <cfRule type="expression" dxfId="974" priority="1168">
      <formula>K45="p"</formula>
    </cfRule>
    <cfRule type="expression" dxfId="973" priority="1169">
      <formula>K45="m"</formula>
    </cfRule>
    <cfRule type="expression" dxfId="972" priority="1170">
      <formula>K45="a"</formula>
    </cfRule>
  </conditionalFormatting>
  <conditionalFormatting sqref="F45">
    <cfRule type="expression" dxfId="971" priority="1159">
      <formula>L45="h"</formula>
    </cfRule>
    <cfRule type="expression" dxfId="970" priority="1160">
      <formula>L45="na"</formula>
    </cfRule>
    <cfRule type="expression" dxfId="969" priority="1161">
      <formula>L45="b"</formula>
    </cfRule>
    <cfRule type="expression" dxfId="968" priority="1162">
      <formula>L45="p"</formula>
    </cfRule>
    <cfRule type="expression" dxfId="967" priority="1163">
      <formula>L45="m"</formula>
    </cfRule>
    <cfRule type="expression" dxfId="966" priority="1164">
      <formula>L45="a"</formula>
    </cfRule>
  </conditionalFormatting>
  <conditionalFormatting sqref="P42">
    <cfRule type="expression" dxfId="965" priority="1093">
      <formula>V42="h"</formula>
    </cfRule>
    <cfRule type="expression" dxfId="964" priority="1094">
      <formula>V42="na"</formula>
    </cfRule>
    <cfRule type="expression" dxfId="963" priority="1095">
      <formula>V42="b"</formula>
    </cfRule>
    <cfRule type="expression" dxfId="962" priority="1096">
      <formula>V42="p"</formula>
    </cfRule>
    <cfRule type="expression" dxfId="961" priority="1097">
      <formula>V42="m"</formula>
    </cfRule>
    <cfRule type="expression" dxfId="960" priority="1098">
      <formula>V42="a"</formula>
    </cfRule>
  </conditionalFormatting>
  <conditionalFormatting sqref="Q42">
    <cfRule type="expression" dxfId="959" priority="1087">
      <formula>W42="h"</formula>
    </cfRule>
    <cfRule type="expression" dxfId="958" priority="1088">
      <formula>W42="na"</formula>
    </cfRule>
    <cfRule type="expression" dxfId="957" priority="1089">
      <formula>W42="b"</formula>
    </cfRule>
    <cfRule type="expression" dxfId="956" priority="1090">
      <formula>W42="p"</formula>
    </cfRule>
    <cfRule type="expression" dxfId="955" priority="1091">
      <formula>W42="m"</formula>
    </cfRule>
    <cfRule type="expression" dxfId="954" priority="1092">
      <formula>W42="a"</formula>
    </cfRule>
  </conditionalFormatting>
  <conditionalFormatting sqref="R42">
    <cfRule type="expression" dxfId="953" priority="1081">
      <formula>X42="h"</formula>
    </cfRule>
    <cfRule type="expression" dxfId="952" priority="1082">
      <formula>X42="na"</formula>
    </cfRule>
    <cfRule type="expression" dxfId="951" priority="1083">
      <formula>X42="b"</formula>
    </cfRule>
    <cfRule type="expression" dxfId="950" priority="1084">
      <formula>X42="p"</formula>
    </cfRule>
    <cfRule type="expression" dxfId="949" priority="1085">
      <formula>X42="m"</formula>
    </cfRule>
    <cfRule type="expression" dxfId="948" priority="1086">
      <formula>X42="a"</formula>
    </cfRule>
  </conditionalFormatting>
  <conditionalFormatting sqref="S42">
    <cfRule type="expression" dxfId="947" priority="1075">
      <formula>Y42="h"</formula>
    </cfRule>
    <cfRule type="expression" dxfId="946" priority="1076">
      <formula>Y42="na"</formula>
    </cfRule>
    <cfRule type="expression" dxfId="945" priority="1077">
      <formula>Y42="b"</formula>
    </cfRule>
    <cfRule type="expression" dxfId="944" priority="1078">
      <formula>Y42="p"</formula>
    </cfRule>
    <cfRule type="expression" dxfId="943" priority="1079">
      <formula>Y42="m"</formula>
    </cfRule>
    <cfRule type="expression" dxfId="942" priority="1080">
      <formula>Y42="a"</formula>
    </cfRule>
  </conditionalFormatting>
  <conditionalFormatting sqref="T42">
    <cfRule type="expression" dxfId="941" priority="1069">
      <formula>Z42="h"</formula>
    </cfRule>
    <cfRule type="expression" dxfId="940" priority="1070">
      <formula>Z42="na"</formula>
    </cfRule>
    <cfRule type="expression" dxfId="939" priority="1071">
      <formula>Z42="b"</formula>
    </cfRule>
    <cfRule type="expression" dxfId="938" priority="1072">
      <formula>Z42="p"</formula>
    </cfRule>
    <cfRule type="expression" dxfId="937" priority="1073">
      <formula>Z42="m"</formula>
    </cfRule>
    <cfRule type="expression" dxfId="936" priority="1074">
      <formula>Z42="a"</formula>
    </cfRule>
  </conditionalFormatting>
  <conditionalFormatting sqref="P43">
    <cfRule type="expression" dxfId="935" priority="1063">
      <formula>V43="h"</formula>
    </cfRule>
    <cfRule type="expression" dxfId="934" priority="1064">
      <formula>V43="na"</formula>
    </cfRule>
    <cfRule type="expression" dxfId="933" priority="1065">
      <formula>V43="b"</formula>
    </cfRule>
    <cfRule type="expression" dxfId="932" priority="1066">
      <formula>V43="p"</formula>
    </cfRule>
    <cfRule type="expression" dxfId="931" priority="1067">
      <formula>V43="m"</formula>
    </cfRule>
    <cfRule type="expression" dxfId="930" priority="1068">
      <formula>V43="a"</formula>
    </cfRule>
  </conditionalFormatting>
  <conditionalFormatting sqref="Q43">
    <cfRule type="expression" dxfId="929" priority="1057">
      <formula>W43="h"</formula>
    </cfRule>
    <cfRule type="expression" dxfId="928" priority="1058">
      <formula>W43="na"</formula>
    </cfRule>
    <cfRule type="expression" dxfId="927" priority="1059">
      <formula>W43="b"</formula>
    </cfRule>
    <cfRule type="expression" dxfId="926" priority="1060">
      <formula>W43="p"</formula>
    </cfRule>
    <cfRule type="expression" dxfId="925" priority="1061">
      <formula>W43="m"</formula>
    </cfRule>
    <cfRule type="expression" dxfId="924" priority="1062">
      <formula>W43="a"</formula>
    </cfRule>
  </conditionalFormatting>
  <conditionalFormatting sqref="R43">
    <cfRule type="expression" dxfId="923" priority="1051">
      <formula>X43="h"</formula>
    </cfRule>
    <cfRule type="expression" dxfId="922" priority="1052">
      <formula>X43="na"</formula>
    </cfRule>
    <cfRule type="expression" dxfId="921" priority="1053">
      <formula>X43="b"</formula>
    </cfRule>
    <cfRule type="expression" dxfId="920" priority="1054">
      <formula>X43="p"</formula>
    </cfRule>
    <cfRule type="expression" dxfId="919" priority="1055">
      <formula>X43="m"</formula>
    </cfRule>
    <cfRule type="expression" dxfId="918" priority="1056">
      <formula>X43="a"</formula>
    </cfRule>
  </conditionalFormatting>
  <conditionalFormatting sqref="S43">
    <cfRule type="expression" dxfId="917" priority="1045">
      <formula>Y43="h"</formula>
    </cfRule>
    <cfRule type="expression" dxfId="916" priority="1046">
      <formula>Y43="na"</formula>
    </cfRule>
    <cfRule type="expression" dxfId="915" priority="1047">
      <formula>Y43="b"</formula>
    </cfRule>
    <cfRule type="expression" dxfId="914" priority="1048">
      <formula>Y43="p"</formula>
    </cfRule>
    <cfRule type="expression" dxfId="913" priority="1049">
      <formula>Y43="m"</formula>
    </cfRule>
    <cfRule type="expression" dxfId="912" priority="1050">
      <formula>Y43="a"</formula>
    </cfRule>
  </conditionalFormatting>
  <conditionalFormatting sqref="T43">
    <cfRule type="expression" dxfId="911" priority="1039">
      <formula>Z43="h"</formula>
    </cfRule>
    <cfRule type="expression" dxfId="910" priority="1040">
      <formula>Z43="na"</formula>
    </cfRule>
    <cfRule type="expression" dxfId="909" priority="1041">
      <formula>Z43="b"</formula>
    </cfRule>
    <cfRule type="expression" dxfId="908" priority="1042">
      <formula>Z43="p"</formula>
    </cfRule>
    <cfRule type="expression" dxfId="907" priority="1043">
      <formula>Z43="m"</formula>
    </cfRule>
    <cfRule type="expression" dxfId="906" priority="1044">
      <formula>Z43="a"</formula>
    </cfRule>
  </conditionalFormatting>
  <conditionalFormatting sqref="P44">
    <cfRule type="expression" dxfId="905" priority="1033">
      <formula>V44="h"</formula>
    </cfRule>
    <cfRule type="expression" dxfId="904" priority="1034">
      <formula>V44="na"</formula>
    </cfRule>
    <cfRule type="expression" dxfId="903" priority="1035">
      <formula>V44="b"</formula>
    </cfRule>
    <cfRule type="expression" dxfId="902" priority="1036">
      <formula>V44="p"</formula>
    </cfRule>
    <cfRule type="expression" dxfId="901" priority="1037">
      <formula>V44="m"</formula>
    </cfRule>
    <cfRule type="expression" dxfId="900" priority="1038">
      <formula>V44="a"</formula>
    </cfRule>
  </conditionalFormatting>
  <conditionalFormatting sqref="Q44">
    <cfRule type="expression" dxfId="899" priority="1027">
      <formula>W44="h"</formula>
    </cfRule>
    <cfRule type="expression" dxfId="898" priority="1028">
      <formula>W44="na"</formula>
    </cfRule>
    <cfRule type="expression" dxfId="897" priority="1029">
      <formula>W44="b"</formula>
    </cfRule>
    <cfRule type="expression" dxfId="896" priority="1030">
      <formula>W44="p"</formula>
    </cfRule>
    <cfRule type="expression" dxfId="895" priority="1031">
      <formula>W44="m"</formula>
    </cfRule>
    <cfRule type="expression" dxfId="894" priority="1032">
      <formula>W44="a"</formula>
    </cfRule>
  </conditionalFormatting>
  <conditionalFormatting sqref="R44">
    <cfRule type="expression" dxfId="893" priority="1021">
      <formula>X44="h"</formula>
    </cfRule>
    <cfRule type="expression" dxfId="892" priority="1022">
      <formula>X44="na"</formula>
    </cfRule>
    <cfRule type="expression" dxfId="891" priority="1023">
      <formula>X44="b"</formula>
    </cfRule>
    <cfRule type="expression" dxfId="890" priority="1024">
      <formula>X44="p"</formula>
    </cfRule>
    <cfRule type="expression" dxfId="889" priority="1025">
      <formula>X44="m"</formula>
    </cfRule>
    <cfRule type="expression" dxfId="888" priority="1026">
      <formula>X44="a"</formula>
    </cfRule>
  </conditionalFormatting>
  <conditionalFormatting sqref="S44">
    <cfRule type="expression" dxfId="887" priority="1015">
      <formula>Y44="h"</formula>
    </cfRule>
    <cfRule type="expression" dxfId="886" priority="1016">
      <formula>Y44="na"</formula>
    </cfRule>
    <cfRule type="expression" dxfId="885" priority="1017">
      <formula>Y44="b"</formula>
    </cfRule>
    <cfRule type="expression" dxfId="884" priority="1018">
      <formula>Y44="p"</formula>
    </cfRule>
    <cfRule type="expression" dxfId="883" priority="1019">
      <formula>Y44="m"</formula>
    </cfRule>
    <cfRule type="expression" dxfId="882" priority="1020">
      <formula>Y44="a"</formula>
    </cfRule>
  </conditionalFormatting>
  <conditionalFormatting sqref="T44">
    <cfRule type="expression" dxfId="881" priority="1009">
      <formula>Z44="h"</formula>
    </cfRule>
    <cfRule type="expression" dxfId="880" priority="1010">
      <formula>Z44="na"</formula>
    </cfRule>
    <cfRule type="expression" dxfId="879" priority="1011">
      <formula>Z44="b"</formula>
    </cfRule>
    <cfRule type="expression" dxfId="878" priority="1012">
      <formula>Z44="p"</formula>
    </cfRule>
    <cfRule type="expression" dxfId="877" priority="1013">
      <formula>Z44="m"</formula>
    </cfRule>
    <cfRule type="expression" dxfId="876" priority="1014">
      <formula>Z44="a"</formula>
    </cfRule>
  </conditionalFormatting>
  <conditionalFormatting sqref="P45">
    <cfRule type="expression" dxfId="875" priority="1003">
      <formula>V45="h"</formula>
    </cfRule>
    <cfRule type="expression" dxfId="874" priority="1004">
      <formula>V45="na"</formula>
    </cfRule>
    <cfRule type="expression" dxfId="873" priority="1005">
      <formula>V45="b"</formula>
    </cfRule>
    <cfRule type="expression" dxfId="872" priority="1006">
      <formula>V45="p"</formula>
    </cfRule>
    <cfRule type="expression" dxfId="871" priority="1007">
      <formula>V45="m"</formula>
    </cfRule>
    <cfRule type="expression" dxfId="870" priority="1008">
      <formula>V45="a"</formula>
    </cfRule>
  </conditionalFormatting>
  <conditionalFormatting sqref="Q45">
    <cfRule type="expression" dxfId="869" priority="997">
      <formula>W45="h"</formula>
    </cfRule>
    <cfRule type="expression" dxfId="868" priority="998">
      <formula>W45="na"</formula>
    </cfRule>
    <cfRule type="expression" dxfId="867" priority="999">
      <formula>W45="b"</formula>
    </cfRule>
    <cfRule type="expression" dxfId="866" priority="1000">
      <formula>W45="p"</formula>
    </cfRule>
    <cfRule type="expression" dxfId="865" priority="1001">
      <formula>W45="m"</formula>
    </cfRule>
    <cfRule type="expression" dxfId="864" priority="1002">
      <formula>W45="a"</formula>
    </cfRule>
  </conditionalFormatting>
  <conditionalFormatting sqref="R45">
    <cfRule type="expression" dxfId="863" priority="991">
      <formula>X45="h"</formula>
    </cfRule>
    <cfRule type="expression" dxfId="862" priority="992">
      <formula>X45="na"</formula>
    </cfRule>
    <cfRule type="expression" dxfId="861" priority="993">
      <formula>X45="b"</formula>
    </cfRule>
    <cfRule type="expression" dxfId="860" priority="994">
      <formula>X45="p"</formula>
    </cfRule>
    <cfRule type="expression" dxfId="859" priority="995">
      <formula>X45="m"</formula>
    </cfRule>
    <cfRule type="expression" dxfId="858" priority="996">
      <formula>X45="a"</formula>
    </cfRule>
  </conditionalFormatting>
  <conditionalFormatting sqref="S45">
    <cfRule type="expression" dxfId="857" priority="985">
      <formula>Y45="h"</formula>
    </cfRule>
    <cfRule type="expression" dxfId="856" priority="986">
      <formula>Y45="na"</formula>
    </cfRule>
    <cfRule type="expression" dxfId="855" priority="987">
      <formula>Y45="b"</formula>
    </cfRule>
    <cfRule type="expression" dxfId="854" priority="988">
      <formula>Y45="p"</formula>
    </cfRule>
    <cfRule type="expression" dxfId="853" priority="989">
      <formula>Y45="m"</formula>
    </cfRule>
    <cfRule type="expression" dxfId="852" priority="990">
      <formula>Y45="a"</formula>
    </cfRule>
  </conditionalFormatting>
  <conditionalFormatting sqref="T45">
    <cfRule type="expression" dxfId="851" priority="979">
      <formula>Z45="h"</formula>
    </cfRule>
    <cfRule type="expression" dxfId="850" priority="980">
      <formula>Z45="na"</formula>
    </cfRule>
    <cfRule type="expression" dxfId="849" priority="981">
      <formula>Z45="b"</formula>
    </cfRule>
    <cfRule type="expression" dxfId="848" priority="982">
      <formula>Z45="p"</formula>
    </cfRule>
    <cfRule type="expression" dxfId="847" priority="983">
      <formula>Z45="m"</formula>
    </cfRule>
    <cfRule type="expression" dxfId="846" priority="984">
      <formula>Z45="a"</formula>
    </cfRule>
  </conditionalFormatting>
  <conditionalFormatting sqref="AD42">
    <cfRule type="expression" dxfId="845" priority="913">
      <formula>AJ42="h"</formula>
    </cfRule>
    <cfRule type="expression" dxfId="844" priority="914">
      <formula>AJ42="na"</formula>
    </cfRule>
    <cfRule type="expression" dxfId="843" priority="915">
      <formula>AJ42="b"</formula>
    </cfRule>
    <cfRule type="expression" dxfId="842" priority="916">
      <formula>AJ42="p"</formula>
    </cfRule>
    <cfRule type="expression" dxfId="841" priority="917">
      <formula>AJ42="m"</formula>
    </cfRule>
    <cfRule type="expression" dxfId="840" priority="918">
      <formula>AJ42="a"</formula>
    </cfRule>
  </conditionalFormatting>
  <conditionalFormatting sqref="AE42">
    <cfRule type="expression" dxfId="839" priority="907">
      <formula>AK42="h"</formula>
    </cfRule>
    <cfRule type="expression" dxfId="838" priority="908">
      <formula>AK42="na"</formula>
    </cfRule>
    <cfRule type="expression" dxfId="837" priority="909">
      <formula>AK42="b"</formula>
    </cfRule>
    <cfRule type="expression" dxfId="836" priority="910">
      <formula>AK42="p"</formula>
    </cfRule>
    <cfRule type="expression" dxfId="835" priority="911">
      <formula>AK42="m"</formula>
    </cfRule>
    <cfRule type="expression" dxfId="834" priority="912">
      <formula>AK42="a"</formula>
    </cfRule>
  </conditionalFormatting>
  <conditionalFormatting sqref="AF42">
    <cfRule type="expression" dxfId="833" priority="901">
      <formula>AL42="h"</formula>
    </cfRule>
    <cfRule type="expression" dxfId="832" priority="902">
      <formula>AL42="na"</formula>
    </cfRule>
    <cfRule type="expression" dxfId="831" priority="903">
      <formula>AL42="b"</formula>
    </cfRule>
    <cfRule type="expression" dxfId="830" priority="904">
      <formula>AL42="p"</formula>
    </cfRule>
    <cfRule type="expression" dxfId="829" priority="905">
      <formula>AL42="m"</formula>
    </cfRule>
    <cfRule type="expression" dxfId="828" priority="906">
      <formula>AL42="a"</formula>
    </cfRule>
  </conditionalFormatting>
  <conditionalFormatting sqref="AH42">
    <cfRule type="expression" dxfId="827" priority="889">
      <formula>AN42="h"</formula>
    </cfRule>
    <cfRule type="expression" dxfId="826" priority="890">
      <formula>AN42="na"</formula>
    </cfRule>
    <cfRule type="expression" dxfId="825" priority="891">
      <formula>AN42="b"</formula>
    </cfRule>
    <cfRule type="expression" dxfId="824" priority="892">
      <formula>AN42="p"</formula>
    </cfRule>
    <cfRule type="expression" dxfId="823" priority="893">
      <formula>AN42="m"</formula>
    </cfRule>
    <cfRule type="expression" dxfId="822" priority="894">
      <formula>AN42="a"</formula>
    </cfRule>
  </conditionalFormatting>
  <conditionalFormatting sqref="AD43">
    <cfRule type="expression" dxfId="821" priority="883">
      <formula>AJ43="h"</formula>
    </cfRule>
    <cfRule type="expression" dxfId="820" priority="884">
      <formula>AJ43="na"</formula>
    </cfRule>
    <cfRule type="expression" dxfId="819" priority="885">
      <formula>AJ43="b"</formula>
    </cfRule>
    <cfRule type="expression" dxfId="818" priority="886">
      <formula>AJ43="p"</formula>
    </cfRule>
    <cfRule type="expression" dxfId="817" priority="887">
      <formula>AJ43="m"</formula>
    </cfRule>
    <cfRule type="expression" dxfId="816" priority="888">
      <formula>AJ43="a"</formula>
    </cfRule>
  </conditionalFormatting>
  <conditionalFormatting sqref="AE43">
    <cfRule type="expression" dxfId="815" priority="877">
      <formula>AK43="h"</formula>
    </cfRule>
    <cfRule type="expression" dxfId="814" priority="878">
      <formula>AK43="na"</formula>
    </cfRule>
    <cfRule type="expression" dxfId="813" priority="879">
      <formula>AK43="b"</formula>
    </cfRule>
    <cfRule type="expression" dxfId="812" priority="880">
      <formula>AK43="p"</formula>
    </cfRule>
    <cfRule type="expression" dxfId="811" priority="881">
      <formula>AK43="m"</formula>
    </cfRule>
    <cfRule type="expression" dxfId="810" priority="882">
      <formula>AK43="a"</formula>
    </cfRule>
  </conditionalFormatting>
  <conditionalFormatting sqref="AF43">
    <cfRule type="expression" dxfId="809" priority="871">
      <formula>AL43="h"</formula>
    </cfRule>
    <cfRule type="expression" dxfId="808" priority="872">
      <formula>AL43="na"</formula>
    </cfRule>
    <cfRule type="expression" dxfId="807" priority="873">
      <formula>AL43="b"</formula>
    </cfRule>
    <cfRule type="expression" dxfId="806" priority="874">
      <formula>AL43="p"</formula>
    </cfRule>
    <cfRule type="expression" dxfId="805" priority="875">
      <formula>AL43="m"</formula>
    </cfRule>
    <cfRule type="expression" dxfId="804" priority="876">
      <formula>AL43="a"</formula>
    </cfRule>
  </conditionalFormatting>
  <conditionalFormatting sqref="AG43">
    <cfRule type="expression" dxfId="803" priority="865">
      <formula>AM43="h"</formula>
    </cfRule>
    <cfRule type="expression" dxfId="802" priority="866">
      <formula>AM43="na"</formula>
    </cfRule>
    <cfRule type="expression" dxfId="801" priority="867">
      <formula>AM43="b"</formula>
    </cfRule>
    <cfRule type="expression" dxfId="800" priority="868">
      <formula>AM43="p"</formula>
    </cfRule>
    <cfRule type="expression" dxfId="799" priority="869">
      <formula>AM43="m"</formula>
    </cfRule>
    <cfRule type="expression" dxfId="798" priority="870">
      <formula>AM43="a"</formula>
    </cfRule>
  </conditionalFormatting>
  <conditionalFormatting sqref="AH43">
    <cfRule type="expression" dxfId="797" priority="859">
      <formula>AN43="h"</formula>
    </cfRule>
    <cfRule type="expression" dxfId="796" priority="860">
      <formula>AN43="na"</formula>
    </cfRule>
    <cfRule type="expression" dxfId="795" priority="861">
      <formula>AN43="b"</formula>
    </cfRule>
    <cfRule type="expression" dxfId="794" priority="862">
      <formula>AN43="p"</formula>
    </cfRule>
    <cfRule type="expression" dxfId="793" priority="863">
      <formula>AN43="m"</formula>
    </cfRule>
    <cfRule type="expression" dxfId="792" priority="864">
      <formula>AN43="a"</formula>
    </cfRule>
  </conditionalFormatting>
  <conditionalFormatting sqref="AD44">
    <cfRule type="expression" dxfId="791" priority="853">
      <formula>AJ44="h"</formula>
    </cfRule>
    <cfRule type="expression" dxfId="790" priority="854">
      <formula>AJ44="na"</formula>
    </cfRule>
    <cfRule type="expression" dxfId="789" priority="855">
      <formula>AJ44="b"</formula>
    </cfRule>
    <cfRule type="expression" dxfId="788" priority="856">
      <formula>AJ44="p"</formula>
    </cfRule>
    <cfRule type="expression" dxfId="787" priority="857">
      <formula>AJ44="m"</formula>
    </cfRule>
    <cfRule type="expression" dxfId="786" priority="858">
      <formula>AJ44="a"</formula>
    </cfRule>
  </conditionalFormatting>
  <conditionalFormatting sqref="AE44">
    <cfRule type="expression" dxfId="785" priority="847">
      <formula>AK44="h"</formula>
    </cfRule>
    <cfRule type="expression" dxfId="784" priority="848">
      <formula>AK44="na"</formula>
    </cfRule>
    <cfRule type="expression" dxfId="783" priority="849">
      <formula>AK44="b"</formula>
    </cfRule>
    <cfRule type="expression" dxfId="782" priority="850">
      <formula>AK44="p"</formula>
    </cfRule>
    <cfRule type="expression" dxfId="781" priority="851">
      <formula>AK44="m"</formula>
    </cfRule>
    <cfRule type="expression" dxfId="780" priority="852">
      <formula>AK44="a"</formula>
    </cfRule>
  </conditionalFormatting>
  <conditionalFormatting sqref="AF44">
    <cfRule type="expression" dxfId="779" priority="841">
      <formula>AL44="h"</formula>
    </cfRule>
    <cfRule type="expression" dxfId="778" priority="842">
      <formula>AL44="na"</formula>
    </cfRule>
    <cfRule type="expression" dxfId="777" priority="843">
      <formula>AL44="b"</formula>
    </cfRule>
    <cfRule type="expression" dxfId="776" priority="844">
      <formula>AL44="p"</formula>
    </cfRule>
    <cfRule type="expression" dxfId="775" priority="845">
      <formula>AL44="m"</formula>
    </cfRule>
    <cfRule type="expression" dxfId="774" priority="846">
      <formula>AL44="a"</formula>
    </cfRule>
  </conditionalFormatting>
  <conditionalFormatting sqref="AG44">
    <cfRule type="expression" dxfId="773" priority="835">
      <formula>AM44="h"</formula>
    </cfRule>
    <cfRule type="expression" dxfId="772" priority="836">
      <formula>AM44="na"</formula>
    </cfRule>
    <cfRule type="expression" dxfId="771" priority="837">
      <formula>AM44="b"</formula>
    </cfRule>
    <cfRule type="expression" dxfId="770" priority="838">
      <formula>AM44="p"</formula>
    </cfRule>
    <cfRule type="expression" dxfId="769" priority="839">
      <formula>AM44="m"</formula>
    </cfRule>
    <cfRule type="expression" dxfId="768" priority="840">
      <formula>AM44="a"</formula>
    </cfRule>
  </conditionalFormatting>
  <conditionalFormatting sqref="AH44">
    <cfRule type="expression" dxfId="767" priority="829">
      <formula>AN44="h"</formula>
    </cfRule>
    <cfRule type="expression" dxfId="766" priority="830">
      <formula>AN44="na"</formula>
    </cfRule>
    <cfRule type="expression" dxfId="765" priority="831">
      <formula>AN44="b"</formula>
    </cfRule>
    <cfRule type="expression" dxfId="764" priority="832">
      <formula>AN44="p"</formula>
    </cfRule>
    <cfRule type="expression" dxfId="763" priority="833">
      <formula>AN44="m"</formula>
    </cfRule>
    <cfRule type="expression" dxfId="762" priority="834">
      <formula>AN44="a"</formula>
    </cfRule>
  </conditionalFormatting>
  <conditionalFormatting sqref="AD45">
    <cfRule type="expression" dxfId="761" priority="823">
      <formula>AJ45="h"</formula>
    </cfRule>
    <cfRule type="expression" dxfId="760" priority="824">
      <formula>AJ45="na"</formula>
    </cfRule>
    <cfRule type="expression" dxfId="759" priority="825">
      <formula>AJ45="b"</formula>
    </cfRule>
    <cfRule type="expression" dxfId="758" priority="826">
      <formula>AJ45="p"</formula>
    </cfRule>
    <cfRule type="expression" dxfId="757" priority="827">
      <formula>AJ45="m"</formula>
    </cfRule>
    <cfRule type="expression" dxfId="756" priority="828">
      <formula>AJ45="a"</formula>
    </cfRule>
  </conditionalFormatting>
  <conditionalFormatting sqref="AE45">
    <cfRule type="expression" dxfId="755" priority="817">
      <formula>AK45="h"</formula>
    </cfRule>
    <cfRule type="expression" dxfId="754" priority="818">
      <formula>AK45="na"</formula>
    </cfRule>
    <cfRule type="expression" dxfId="753" priority="819">
      <formula>AK45="b"</formula>
    </cfRule>
    <cfRule type="expression" dxfId="752" priority="820">
      <formula>AK45="p"</formula>
    </cfRule>
    <cfRule type="expression" dxfId="751" priority="821">
      <formula>AK45="m"</formula>
    </cfRule>
    <cfRule type="expression" dxfId="750" priority="822">
      <formula>AK45="a"</formula>
    </cfRule>
  </conditionalFormatting>
  <conditionalFormatting sqref="AF45">
    <cfRule type="expression" dxfId="749" priority="811">
      <formula>AL45="h"</formula>
    </cfRule>
    <cfRule type="expression" dxfId="748" priority="812">
      <formula>AL45="na"</formula>
    </cfRule>
    <cfRule type="expression" dxfId="747" priority="813">
      <formula>AL45="b"</formula>
    </cfRule>
    <cfRule type="expression" dxfId="746" priority="814">
      <formula>AL45="p"</formula>
    </cfRule>
    <cfRule type="expression" dxfId="745" priority="815">
      <formula>AL45="m"</formula>
    </cfRule>
    <cfRule type="expression" dxfId="744" priority="816">
      <formula>AL45="a"</formula>
    </cfRule>
  </conditionalFormatting>
  <conditionalFormatting sqref="AG45">
    <cfRule type="expression" dxfId="743" priority="805">
      <formula>AM45="h"</formula>
    </cfRule>
    <cfRule type="expression" dxfId="742" priority="806">
      <formula>AM45="na"</formula>
    </cfRule>
    <cfRule type="expression" dxfId="741" priority="807">
      <formula>AM45="b"</formula>
    </cfRule>
    <cfRule type="expression" dxfId="740" priority="808">
      <formula>AM45="p"</formula>
    </cfRule>
    <cfRule type="expression" dxfId="739" priority="809">
      <formula>AM45="m"</formula>
    </cfRule>
    <cfRule type="expression" dxfId="738" priority="810">
      <formula>AM45="a"</formula>
    </cfRule>
  </conditionalFormatting>
  <conditionalFormatting sqref="AH45">
    <cfRule type="expression" dxfId="737" priority="799">
      <formula>AN45="h"</formula>
    </cfRule>
    <cfRule type="expression" dxfId="736" priority="800">
      <formula>AN45="na"</formula>
    </cfRule>
    <cfRule type="expression" dxfId="735" priority="801">
      <formula>AN45="b"</formula>
    </cfRule>
    <cfRule type="expression" dxfId="734" priority="802">
      <formula>AN45="p"</formula>
    </cfRule>
    <cfRule type="expression" dxfId="733" priority="803">
      <formula>AN45="m"</formula>
    </cfRule>
    <cfRule type="expression" dxfId="732" priority="804">
      <formula>AN45="a"</formula>
    </cfRule>
  </conditionalFormatting>
  <conditionalFormatting sqref="B16">
    <cfRule type="expression" dxfId="731" priority="733">
      <formula>H16="h"</formula>
    </cfRule>
    <cfRule type="expression" dxfId="730" priority="734">
      <formula>H16="na"</formula>
    </cfRule>
    <cfRule type="expression" dxfId="729" priority="735">
      <formula>H16="b"</formula>
    </cfRule>
    <cfRule type="expression" dxfId="728" priority="736">
      <formula>H16="p"</formula>
    </cfRule>
    <cfRule type="expression" dxfId="727" priority="737">
      <formula>H16="m"</formula>
    </cfRule>
    <cfRule type="expression" dxfId="726" priority="738">
      <formula>H16="a"</formula>
    </cfRule>
  </conditionalFormatting>
  <conditionalFormatting sqref="C16">
    <cfRule type="expression" dxfId="725" priority="727">
      <formula>I16="h"</formula>
    </cfRule>
    <cfRule type="expression" dxfId="724" priority="728">
      <formula>I16="na"</formula>
    </cfRule>
    <cfRule type="expression" dxfId="723" priority="729">
      <formula>I16="b"</formula>
    </cfRule>
    <cfRule type="expression" dxfId="722" priority="730">
      <formula>I16="p"</formula>
    </cfRule>
    <cfRule type="expression" dxfId="721" priority="731">
      <formula>I16="m"</formula>
    </cfRule>
    <cfRule type="expression" dxfId="720" priority="732">
      <formula>I16="a"</formula>
    </cfRule>
  </conditionalFormatting>
  <conditionalFormatting sqref="D16">
    <cfRule type="expression" dxfId="719" priority="721">
      <formula>J16="h"</formula>
    </cfRule>
    <cfRule type="expression" dxfId="718" priority="722">
      <formula>J16="na"</formula>
    </cfRule>
    <cfRule type="expression" dxfId="717" priority="723">
      <formula>J16="b"</formula>
    </cfRule>
    <cfRule type="expression" dxfId="716" priority="724">
      <formula>J16="p"</formula>
    </cfRule>
    <cfRule type="expression" dxfId="715" priority="725">
      <formula>J16="m"</formula>
    </cfRule>
    <cfRule type="expression" dxfId="714" priority="726">
      <formula>J16="a"</formula>
    </cfRule>
  </conditionalFormatting>
  <conditionalFormatting sqref="E16">
    <cfRule type="expression" dxfId="713" priority="715">
      <formula>K16="h"</formula>
    </cfRule>
    <cfRule type="expression" dxfId="712" priority="716">
      <formula>K16="na"</formula>
    </cfRule>
    <cfRule type="expression" dxfId="711" priority="717">
      <formula>K16="b"</formula>
    </cfRule>
    <cfRule type="expression" dxfId="710" priority="718">
      <formula>K16="p"</formula>
    </cfRule>
    <cfRule type="expression" dxfId="709" priority="719">
      <formula>K16="m"</formula>
    </cfRule>
    <cfRule type="expression" dxfId="708" priority="720">
      <formula>K16="a"</formula>
    </cfRule>
  </conditionalFormatting>
  <conditionalFormatting sqref="F16">
    <cfRule type="expression" dxfId="707" priority="709">
      <formula>L16="h"</formula>
    </cfRule>
    <cfRule type="expression" dxfId="706" priority="710">
      <formula>L16="na"</formula>
    </cfRule>
    <cfRule type="expression" dxfId="705" priority="711">
      <formula>L16="b"</formula>
    </cfRule>
    <cfRule type="expression" dxfId="704" priority="712">
      <formula>L16="p"</formula>
    </cfRule>
    <cfRule type="expression" dxfId="703" priority="713">
      <formula>L16="m"</formula>
    </cfRule>
    <cfRule type="expression" dxfId="702" priority="714">
      <formula>L16="a"</formula>
    </cfRule>
  </conditionalFormatting>
  <conditionalFormatting sqref="B17">
    <cfRule type="expression" dxfId="701" priority="703">
      <formula>H17="h"</formula>
    </cfRule>
    <cfRule type="expression" dxfId="700" priority="704">
      <formula>H17="na"</formula>
    </cfRule>
    <cfRule type="expression" dxfId="699" priority="705">
      <formula>H17="b"</formula>
    </cfRule>
    <cfRule type="expression" dxfId="698" priority="706">
      <formula>H17="p"</formula>
    </cfRule>
    <cfRule type="expression" dxfId="697" priority="707">
      <formula>H17="m"</formula>
    </cfRule>
    <cfRule type="expression" dxfId="696" priority="708">
      <formula>H17="a"</formula>
    </cfRule>
  </conditionalFormatting>
  <conditionalFormatting sqref="C17">
    <cfRule type="expression" dxfId="695" priority="697">
      <formula>I17="h"</formula>
    </cfRule>
    <cfRule type="expression" dxfId="694" priority="698">
      <formula>I17="na"</formula>
    </cfRule>
    <cfRule type="expression" dxfId="693" priority="699">
      <formula>I17="b"</formula>
    </cfRule>
    <cfRule type="expression" dxfId="692" priority="700">
      <formula>I17="p"</formula>
    </cfRule>
    <cfRule type="expression" dxfId="691" priority="701">
      <formula>I17="m"</formula>
    </cfRule>
    <cfRule type="expression" dxfId="690" priority="702">
      <formula>I17="a"</formula>
    </cfRule>
  </conditionalFormatting>
  <conditionalFormatting sqref="D17">
    <cfRule type="expression" dxfId="689" priority="691">
      <formula>J17="h"</formula>
    </cfRule>
    <cfRule type="expression" dxfId="688" priority="692">
      <formula>J17="na"</formula>
    </cfRule>
    <cfRule type="expression" dxfId="687" priority="693">
      <formula>J17="b"</formula>
    </cfRule>
    <cfRule type="expression" dxfId="686" priority="694">
      <formula>J17="p"</formula>
    </cfRule>
    <cfRule type="expression" dxfId="685" priority="695">
      <formula>J17="m"</formula>
    </cfRule>
    <cfRule type="expression" dxfId="684" priority="696">
      <formula>J17="a"</formula>
    </cfRule>
  </conditionalFormatting>
  <conditionalFormatting sqref="E17">
    <cfRule type="expression" dxfId="683" priority="685">
      <formula>K17="h"</formula>
    </cfRule>
    <cfRule type="expression" dxfId="682" priority="686">
      <formula>K17="na"</formula>
    </cfRule>
    <cfRule type="expression" dxfId="681" priority="687">
      <formula>K17="b"</formula>
    </cfRule>
    <cfRule type="expression" dxfId="680" priority="688">
      <formula>K17="p"</formula>
    </cfRule>
    <cfRule type="expression" dxfId="679" priority="689">
      <formula>K17="m"</formula>
    </cfRule>
    <cfRule type="expression" dxfId="678" priority="690">
      <formula>K17="a"</formula>
    </cfRule>
  </conditionalFormatting>
  <conditionalFormatting sqref="F17">
    <cfRule type="expression" dxfId="677" priority="679">
      <formula>L17="h"</formula>
    </cfRule>
    <cfRule type="expression" dxfId="676" priority="680">
      <formula>L17="na"</formula>
    </cfRule>
    <cfRule type="expression" dxfId="675" priority="681">
      <formula>L17="b"</formula>
    </cfRule>
    <cfRule type="expression" dxfId="674" priority="682">
      <formula>L17="p"</formula>
    </cfRule>
    <cfRule type="expression" dxfId="673" priority="683">
      <formula>L17="m"</formula>
    </cfRule>
    <cfRule type="expression" dxfId="672" priority="684">
      <formula>L17="a"</formula>
    </cfRule>
  </conditionalFormatting>
  <conditionalFormatting sqref="P16">
    <cfRule type="expression" dxfId="671" priority="673">
      <formula>V16="h"</formula>
    </cfRule>
    <cfRule type="expression" dxfId="670" priority="674">
      <formula>V16="na"</formula>
    </cfRule>
    <cfRule type="expression" dxfId="669" priority="675">
      <formula>V16="b"</formula>
    </cfRule>
    <cfRule type="expression" dxfId="668" priority="676">
      <formula>V16="p"</formula>
    </cfRule>
    <cfRule type="expression" dxfId="667" priority="677">
      <formula>V16="m"</formula>
    </cfRule>
    <cfRule type="expression" dxfId="666" priority="678">
      <formula>V16="a"</formula>
    </cfRule>
  </conditionalFormatting>
  <conditionalFormatting sqref="Q16">
    <cfRule type="expression" dxfId="665" priority="667">
      <formula>W16="h"</formula>
    </cfRule>
    <cfRule type="expression" dxfId="664" priority="668">
      <formula>W16="na"</formula>
    </cfRule>
    <cfRule type="expression" dxfId="663" priority="669">
      <formula>W16="b"</formula>
    </cfRule>
    <cfRule type="expression" dxfId="662" priority="670">
      <formula>W16="p"</formula>
    </cfRule>
    <cfRule type="expression" dxfId="661" priority="671">
      <formula>W16="m"</formula>
    </cfRule>
    <cfRule type="expression" dxfId="660" priority="672">
      <formula>W16="a"</formula>
    </cfRule>
  </conditionalFormatting>
  <conditionalFormatting sqref="R16">
    <cfRule type="expression" dxfId="659" priority="661">
      <formula>X16="h"</formula>
    </cfRule>
    <cfRule type="expression" dxfId="658" priority="662">
      <formula>X16="na"</formula>
    </cfRule>
    <cfRule type="expression" dxfId="657" priority="663">
      <formula>X16="b"</formula>
    </cfRule>
    <cfRule type="expression" dxfId="656" priority="664">
      <formula>X16="p"</formula>
    </cfRule>
    <cfRule type="expression" dxfId="655" priority="665">
      <formula>X16="m"</formula>
    </cfRule>
    <cfRule type="expression" dxfId="654" priority="666">
      <formula>X16="a"</formula>
    </cfRule>
  </conditionalFormatting>
  <conditionalFormatting sqref="S16">
    <cfRule type="expression" dxfId="653" priority="655">
      <formula>Y16="h"</formula>
    </cfRule>
    <cfRule type="expression" dxfId="652" priority="656">
      <formula>Y16="na"</formula>
    </cfRule>
    <cfRule type="expression" dxfId="651" priority="657">
      <formula>Y16="b"</formula>
    </cfRule>
    <cfRule type="expression" dxfId="650" priority="658">
      <formula>Y16="p"</formula>
    </cfRule>
    <cfRule type="expression" dxfId="649" priority="659">
      <formula>Y16="m"</formula>
    </cfRule>
    <cfRule type="expression" dxfId="648" priority="660">
      <formula>Y16="a"</formula>
    </cfRule>
  </conditionalFormatting>
  <conditionalFormatting sqref="T16">
    <cfRule type="expression" dxfId="647" priority="649">
      <formula>Z16="h"</formula>
    </cfRule>
    <cfRule type="expression" dxfId="646" priority="650">
      <formula>Z16="na"</formula>
    </cfRule>
    <cfRule type="expression" dxfId="645" priority="651">
      <formula>Z16="b"</formula>
    </cfRule>
    <cfRule type="expression" dxfId="644" priority="652">
      <formula>Z16="p"</formula>
    </cfRule>
    <cfRule type="expression" dxfId="643" priority="653">
      <formula>Z16="m"</formula>
    </cfRule>
    <cfRule type="expression" dxfId="642" priority="654">
      <formula>Z16="a"</formula>
    </cfRule>
  </conditionalFormatting>
  <conditionalFormatting sqref="P17">
    <cfRule type="expression" dxfId="641" priority="643">
      <formula>V17="h"</formula>
    </cfRule>
    <cfRule type="expression" dxfId="640" priority="644">
      <formula>V17="na"</formula>
    </cfRule>
    <cfRule type="expression" dxfId="639" priority="645">
      <formula>V17="b"</formula>
    </cfRule>
    <cfRule type="expression" dxfId="638" priority="646">
      <formula>V17="p"</formula>
    </cfRule>
    <cfRule type="expression" dxfId="637" priority="647">
      <formula>V17="m"</formula>
    </cfRule>
    <cfRule type="expression" dxfId="636" priority="648">
      <formula>V17="a"</formula>
    </cfRule>
  </conditionalFormatting>
  <conditionalFormatting sqref="Q17">
    <cfRule type="expression" dxfId="635" priority="637">
      <formula>W17="h"</formula>
    </cfRule>
    <cfRule type="expression" dxfId="634" priority="638">
      <formula>W17="na"</formula>
    </cfRule>
    <cfRule type="expression" dxfId="633" priority="639">
      <formula>W17="b"</formula>
    </cfRule>
    <cfRule type="expression" dxfId="632" priority="640">
      <formula>W17="p"</formula>
    </cfRule>
    <cfRule type="expression" dxfId="631" priority="641">
      <formula>W17="m"</formula>
    </cfRule>
    <cfRule type="expression" dxfId="630" priority="642">
      <formula>W17="a"</formula>
    </cfRule>
  </conditionalFormatting>
  <conditionalFormatting sqref="R17">
    <cfRule type="expression" dxfId="629" priority="631">
      <formula>X17="h"</formula>
    </cfRule>
    <cfRule type="expression" dxfId="628" priority="632">
      <formula>X17="na"</formula>
    </cfRule>
    <cfRule type="expression" dxfId="627" priority="633">
      <formula>X17="b"</formula>
    </cfRule>
    <cfRule type="expression" dxfId="626" priority="634">
      <formula>X17="p"</formula>
    </cfRule>
    <cfRule type="expression" dxfId="625" priority="635">
      <formula>X17="m"</formula>
    </cfRule>
    <cfRule type="expression" dxfId="624" priority="636">
      <formula>X17="a"</formula>
    </cfRule>
  </conditionalFormatting>
  <conditionalFormatting sqref="S17">
    <cfRule type="expression" dxfId="623" priority="625">
      <formula>Y17="h"</formula>
    </cfRule>
    <cfRule type="expression" dxfId="622" priority="626">
      <formula>Y17="na"</formula>
    </cfRule>
    <cfRule type="expression" dxfId="621" priority="627">
      <formula>Y17="b"</formula>
    </cfRule>
    <cfRule type="expression" dxfId="620" priority="628">
      <formula>Y17="p"</formula>
    </cfRule>
    <cfRule type="expression" dxfId="619" priority="629">
      <formula>Y17="m"</formula>
    </cfRule>
    <cfRule type="expression" dxfId="618" priority="630">
      <formula>Y17="a"</formula>
    </cfRule>
  </conditionalFormatting>
  <conditionalFormatting sqref="T17">
    <cfRule type="expression" dxfId="617" priority="619">
      <formula>Z17="h"</formula>
    </cfRule>
    <cfRule type="expression" dxfId="616" priority="620">
      <formula>Z17="na"</formula>
    </cfRule>
    <cfRule type="expression" dxfId="615" priority="621">
      <formula>Z17="b"</formula>
    </cfRule>
    <cfRule type="expression" dxfId="614" priority="622">
      <formula>Z17="p"</formula>
    </cfRule>
    <cfRule type="expression" dxfId="613" priority="623">
      <formula>Z17="m"</formula>
    </cfRule>
    <cfRule type="expression" dxfId="612" priority="624">
      <formula>Z17="a"</formula>
    </cfRule>
  </conditionalFormatting>
  <conditionalFormatting sqref="AD16">
    <cfRule type="expression" dxfId="611" priority="613">
      <formula>AJ16="h"</formula>
    </cfRule>
    <cfRule type="expression" dxfId="610" priority="614">
      <formula>AJ16="na"</formula>
    </cfRule>
    <cfRule type="expression" dxfId="609" priority="615">
      <formula>AJ16="b"</formula>
    </cfRule>
    <cfRule type="expression" dxfId="608" priority="616">
      <formula>AJ16="p"</formula>
    </cfRule>
    <cfRule type="expression" dxfId="607" priority="617">
      <formula>AJ16="m"</formula>
    </cfRule>
    <cfRule type="expression" dxfId="606" priority="618">
      <formula>AJ16="a"</formula>
    </cfRule>
  </conditionalFormatting>
  <conditionalFormatting sqref="AE16">
    <cfRule type="expression" dxfId="605" priority="607">
      <formula>AK16="h"</formula>
    </cfRule>
    <cfRule type="expression" dxfId="604" priority="608">
      <formula>AK16="na"</formula>
    </cfRule>
    <cfRule type="expression" dxfId="603" priority="609">
      <formula>AK16="b"</formula>
    </cfRule>
    <cfRule type="expression" dxfId="602" priority="610">
      <formula>AK16="p"</formula>
    </cfRule>
    <cfRule type="expression" dxfId="601" priority="611">
      <formula>AK16="m"</formula>
    </cfRule>
    <cfRule type="expression" dxfId="600" priority="612">
      <formula>AK16="a"</formula>
    </cfRule>
  </conditionalFormatting>
  <conditionalFormatting sqref="AF16">
    <cfRule type="expression" dxfId="599" priority="601">
      <formula>AL16="h"</formula>
    </cfRule>
    <cfRule type="expression" dxfId="598" priority="602">
      <formula>AL16="na"</formula>
    </cfRule>
    <cfRule type="expression" dxfId="597" priority="603">
      <formula>AL16="b"</formula>
    </cfRule>
    <cfRule type="expression" dxfId="596" priority="604">
      <formula>AL16="p"</formula>
    </cfRule>
    <cfRule type="expression" dxfId="595" priority="605">
      <formula>AL16="m"</formula>
    </cfRule>
    <cfRule type="expression" dxfId="594" priority="606">
      <formula>AL16="a"</formula>
    </cfRule>
  </conditionalFormatting>
  <conditionalFormatting sqref="AG16">
    <cfRule type="expression" dxfId="593" priority="595">
      <formula>AM16="h"</formula>
    </cfRule>
    <cfRule type="expression" dxfId="592" priority="596">
      <formula>AM16="na"</formula>
    </cfRule>
    <cfRule type="expression" dxfId="591" priority="597">
      <formula>AM16="b"</formula>
    </cfRule>
    <cfRule type="expression" dxfId="590" priority="598">
      <formula>AM16="p"</formula>
    </cfRule>
    <cfRule type="expression" dxfId="589" priority="599">
      <formula>AM16="m"</formula>
    </cfRule>
    <cfRule type="expression" dxfId="588" priority="600">
      <formula>AM16="a"</formula>
    </cfRule>
  </conditionalFormatting>
  <conditionalFormatting sqref="AH16">
    <cfRule type="expression" dxfId="587" priority="589">
      <formula>AN16="h"</formula>
    </cfRule>
    <cfRule type="expression" dxfId="586" priority="590">
      <formula>AN16="na"</formula>
    </cfRule>
    <cfRule type="expression" dxfId="585" priority="591">
      <formula>AN16="b"</formula>
    </cfRule>
    <cfRule type="expression" dxfId="584" priority="592">
      <formula>AN16="p"</formula>
    </cfRule>
    <cfRule type="expression" dxfId="583" priority="593">
      <formula>AN16="m"</formula>
    </cfRule>
    <cfRule type="expression" dxfId="582" priority="594">
      <formula>AN16="a"</formula>
    </cfRule>
  </conditionalFormatting>
  <conditionalFormatting sqref="AD17">
    <cfRule type="expression" dxfId="581" priority="583">
      <formula>AJ17="h"</formula>
    </cfRule>
    <cfRule type="expression" dxfId="580" priority="584">
      <formula>AJ17="na"</formula>
    </cfRule>
    <cfRule type="expression" dxfId="579" priority="585">
      <formula>AJ17="b"</formula>
    </cfRule>
    <cfRule type="expression" dxfId="578" priority="586">
      <formula>AJ17="p"</formula>
    </cfRule>
    <cfRule type="expression" dxfId="577" priority="587">
      <formula>AJ17="m"</formula>
    </cfRule>
    <cfRule type="expression" dxfId="576" priority="588">
      <formula>AJ17="a"</formula>
    </cfRule>
  </conditionalFormatting>
  <conditionalFormatting sqref="AE17">
    <cfRule type="expression" dxfId="575" priority="577">
      <formula>AK17="h"</formula>
    </cfRule>
    <cfRule type="expression" dxfId="574" priority="578">
      <formula>AK17="na"</formula>
    </cfRule>
    <cfRule type="expression" dxfId="573" priority="579">
      <formula>AK17="b"</formula>
    </cfRule>
    <cfRule type="expression" dxfId="572" priority="580">
      <formula>AK17="p"</formula>
    </cfRule>
    <cfRule type="expression" dxfId="571" priority="581">
      <formula>AK17="m"</formula>
    </cfRule>
    <cfRule type="expression" dxfId="570" priority="582">
      <formula>AK17="a"</formula>
    </cfRule>
  </conditionalFormatting>
  <conditionalFormatting sqref="AF17">
    <cfRule type="expression" dxfId="569" priority="571">
      <formula>AL17="h"</formula>
    </cfRule>
    <cfRule type="expression" dxfId="568" priority="572">
      <formula>AL17="na"</formula>
    </cfRule>
    <cfRule type="expression" dxfId="567" priority="573">
      <formula>AL17="b"</formula>
    </cfRule>
    <cfRule type="expression" dxfId="566" priority="574">
      <formula>AL17="p"</formula>
    </cfRule>
    <cfRule type="expression" dxfId="565" priority="575">
      <formula>AL17="m"</formula>
    </cfRule>
    <cfRule type="expression" dxfId="564" priority="576">
      <formula>AL17="a"</formula>
    </cfRule>
  </conditionalFormatting>
  <conditionalFormatting sqref="AG17">
    <cfRule type="expression" dxfId="563" priority="565">
      <formula>AM17="h"</formula>
    </cfRule>
    <cfRule type="expression" dxfId="562" priority="566">
      <formula>AM17="na"</formula>
    </cfRule>
    <cfRule type="expression" dxfId="561" priority="567">
      <formula>AM17="b"</formula>
    </cfRule>
    <cfRule type="expression" dxfId="560" priority="568">
      <formula>AM17="p"</formula>
    </cfRule>
    <cfRule type="expression" dxfId="559" priority="569">
      <formula>AM17="m"</formula>
    </cfRule>
    <cfRule type="expression" dxfId="558" priority="570">
      <formula>AM17="a"</formula>
    </cfRule>
  </conditionalFormatting>
  <conditionalFormatting sqref="AH17">
    <cfRule type="expression" dxfId="557" priority="559">
      <formula>AN17="h"</formula>
    </cfRule>
    <cfRule type="expression" dxfId="556" priority="560">
      <formula>AN17="na"</formula>
    </cfRule>
    <cfRule type="expression" dxfId="555" priority="561">
      <formula>AN17="b"</formula>
    </cfRule>
    <cfRule type="expression" dxfId="554" priority="562">
      <formula>AN17="p"</formula>
    </cfRule>
    <cfRule type="expression" dxfId="553" priority="563">
      <formula>AN17="m"</formula>
    </cfRule>
    <cfRule type="expression" dxfId="552" priority="564">
      <formula>AN17="a"</formula>
    </cfRule>
  </conditionalFormatting>
  <conditionalFormatting sqref="B26">
    <cfRule type="expression" dxfId="551" priority="553">
      <formula>H26="h"</formula>
    </cfRule>
    <cfRule type="expression" dxfId="550" priority="554">
      <formula>H26="na"</formula>
    </cfRule>
    <cfRule type="expression" dxfId="549" priority="555">
      <formula>H26="b"</formula>
    </cfRule>
    <cfRule type="expression" dxfId="548" priority="556">
      <formula>H26="p"</formula>
    </cfRule>
    <cfRule type="expression" dxfId="547" priority="557">
      <formula>H26="m"</formula>
    </cfRule>
    <cfRule type="expression" dxfId="546" priority="558">
      <formula>H26="a"</formula>
    </cfRule>
  </conditionalFormatting>
  <conditionalFormatting sqref="C26">
    <cfRule type="expression" dxfId="545" priority="547">
      <formula>I26="h"</formula>
    </cfRule>
    <cfRule type="expression" dxfId="544" priority="548">
      <formula>I26="na"</formula>
    </cfRule>
    <cfRule type="expression" dxfId="543" priority="549">
      <formula>I26="b"</formula>
    </cfRule>
    <cfRule type="expression" dxfId="542" priority="550">
      <formula>I26="p"</formula>
    </cfRule>
    <cfRule type="expression" dxfId="541" priority="551">
      <formula>I26="m"</formula>
    </cfRule>
    <cfRule type="expression" dxfId="540" priority="552">
      <formula>I26="a"</formula>
    </cfRule>
  </conditionalFormatting>
  <conditionalFormatting sqref="D26">
    <cfRule type="expression" dxfId="539" priority="541">
      <formula>J26="h"</formula>
    </cfRule>
    <cfRule type="expression" dxfId="538" priority="542">
      <formula>J26="na"</formula>
    </cfRule>
    <cfRule type="expression" dxfId="537" priority="543">
      <formula>J26="b"</formula>
    </cfRule>
    <cfRule type="expression" dxfId="536" priority="544">
      <formula>J26="p"</formula>
    </cfRule>
    <cfRule type="expression" dxfId="535" priority="545">
      <formula>J26="m"</formula>
    </cfRule>
    <cfRule type="expression" dxfId="534" priority="546">
      <formula>J26="a"</formula>
    </cfRule>
  </conditionalFormatting>
  <conditionalFormatting sqref="E26">
    <cfRule type="expression" dxfId="533" priority="535">
      <formula>K26="h"</formula>
    </cfRule>
    <cfRule type="expression" dxfId="532" priority="536">
      <formula>K26="na"</formula>
    </cfRule>
    <cfRule type="expression" dxfId="531" priority="537">
      <formula>K26="b"</formula>
    </cfRule>
    <cfRule type="expression" dxfId="530" priority="538">
      <formula>K26="p"</formula>
    </cfRule>
    <cfRule type="expression" dxfId="529" priority="539">
      <formula>K26="m"</formula>
    </cfRule>
    <cfRule type="expression" dxfId="528" priority="540">
      <formula>K26="a"</formula>
    </cfRule>
  </conditionalFormatting>
  <conditionalFormatting sqref="F26">
    <cfRule type="expression" dxfId="527" priority="529">
      <formula>L26="h"</formula>
    </cfRule>
    <cfRule type="expression" dxfId="526" priority="530">
      <formula>L26="na"</formula>
    </cfRule>
    <cfRule type="expression" dxfId="525" priority="531">
      <formula>L26="b"</formula>
    </cfRule>
    <cfRule type="expression" dxfId="524" priority="532">
      <formula>L26="p"</formula>
    </cfRule>
    <cfRule type="expression" dxfId="523" priority="533">
      <formula>L26="m"</formula>
    </cfRule>
    <cfRule type="expression" dxfId="522" priority="534">
      <formula>L26="a"</formula>
    </cfRule>
  </conditionalFormatting>
  <conditionalFormatting sqref="B27">
    <cfRule type="expression" dxfId="521" priority="523">
      <formula>H27="h"</formula>
    </cfRule>
    <cfRule type="expression" dxfId="520" priority="524">
      <formula>H27="na"</formula>
    </cfRule>
    <cfRule type="expression" dxfId="519" priority="525">
      <formula>H27="b"</formula>
    </cfRule>
    <cfRule type="expression" dxfId="518" priority="526">
      <formula>H27="p"</formula>
    </cfRule>
    <cfRule type="expression" dxfId="517" priority="527">
      <formula>H27="m"</formula>
    </cfRule>
    <cfRule type="expression" dxfId="516" priority="528">
      <formula>H27="a"</formula>
    </cfRule>
  </conditionalFormatting>
  <conditionalFormatting sqref="C27">
    <cfRule type="expression" dxfId="515" priority="517">
      <formula>I27="h"</formula>
    </cfRule>
    <cfRule type="expression" dxfId="514" priority="518">
      <formula>I27="na"</formula>
    </cfRule>
    <cfRule type="expression" dxfId="513" priority="519">
      <formula>I27="b"</formula>
    </cfRule>
    <cfRule type="expression" dxfId="512" priority="520">
      <formula>I27="p"</formula>
    </cfRule>
    <cfRule type="expression" dxfId="511" priority="521">
      <formula>I27="m"</formula>
    </cfRule>
    <cfRule type="expression" dxfId="510" priority="522">
      <formula>I27="a"</formula>
    </cfRule>
  </conditionalFormatting>
  <conditionalFormatting sqref="D27">
    <cfRule type="expression" dxfId="509" priority="511">
      <formula>J27="h"</formula>
    </cfRule>
    <cfRule type="expression" dxfId="508" priority="512">
      <formula>J27="na"</formula>
    </cfRule>
    <cfRule type="expression" dxfId="507" priority="513">
      <formula>J27="b"</formula>
    </cfRule>
    <cfRule type="expression" dxfId="506" priority="514">
      <formula>J27="p"</formula>
    </cfRule>
    <cfRule type="expression" dxfId="505" priority="515">
      <formula>J27="m"</formula>
    </cfRule>
    <cfRule type="expression" dxfId="504" priority="516">
      <formula>J27="a"</formula>
    </cfRule>
  </conditionalFormatting>
  <conditionalFormatting sqref="E27">
    <cfRule type="expression" dxfId="503" priority="505">
      <formula>K27="h"</formula>
    </cfRule>
    <cfRule type="expression" dxfId="502" priority="506">
      <formula>K27="na"</formula>
    </cfRule>
    <cfRule type="expression" dxfId="501" priority="507">
      <formula>K27="b"</formula>
    </cfRule>
    <cfRule type="expression" dxfId="500" priority="508">
      <formula>K27="p"</formula>
    </cfRule>
    <cfRule type="expression" dxfId="499" priority="509">
      <formula>K27="m"</formula>
    </cfRule>
    <cfRule type="expression" dxfId="498" priority="510">
      <formula>K27="a"</formula>
    </cfRule>
  </conditionalFormatting>
  <conditionalFormatting sqref="F27">
    <cfRule type="expression" dxfId="497" priority="499">
      <formula>L27="h"</formula>
    </cfRule>
    <cfRule type="expression" dxfId="496" priority="500">
      <formula>L27="na"</formula>
    </cfRule>
    <cfRule type="expression" dxfId="495" priority="501">
      <formula>L27="b"</formula>
    </cfRule>
    <cfRule type="expression" dxfId="494" priority="502">
      <formula>L27="p"</formula>
    </cfRule>
    <cfRule type="expression" dxfId="493" priority="503">
      <formula>L27="m"</formula>
    </cfRule>
    <cfRule type="expression" dxfId="492" priority="504">
      <formula>L27="a"</formula>
    </cfRule>
  </conditionalFormatting>
  <conditionalFormatting sqref="P26">
    <cfRule type="expression" dxfId="491" priority="493">
      <formula>V26="h"</formula>
    </cfRule>
    <cfRule type="expression" dxfId="490" priority="494">
      <formula>V26="na"</formula>
    </cfRule>
    <cfRule type="expression" dxfId="489" priority="495">
      <formula>V26="b"</formula>
    </cfRule>
    <cfRule type="expression" dxfId="488" priority="496">
      <formula>V26="p"</formula>
    </cfRule>
    <cfRule type="expression" dxfId="487" priority="497">
      <formula>V26="m"</formula>
    </cfRule>
    <cfRule type="expression" dxfId="486" priority="498">
      <formula>V26="a"</formula>
    </cfRule>
  </conditionalFormatting>
  <conditionalFormatting sqref="Q26">
    <cfRule type="expression" dxfId="485" priority="487">
      <formula>W26="h"</formula>
    </cfRule>
    <cfRule type="expression" dxfId="484" priority="488">
      <formula>W26="na"</formula>
    </cfRule>
    <cfRule type="expression" dxfId="483" priority="489">
      <formula>W26="b"</formula>
    </cfRule>
    <cfRule type="expression" dxfId="482" priority="490">
      <formula>W26="p"</formula>
    </cfRule>
    <cfRule type="expression" dxfId="481" priority="491">
      <formula>W26="m"</formula>
    </cfRule>
    <cfRule type="expression" dxfId="480" priority="492">
      <formula>W26="a"</formula>
    </cfRule>
  </conditionalFormatting>
  <conditionalFormatting sqref="R26">
    <cfRule type="expression" dxfId="479" priority="481">
      <formula>X26="h"</formula>
    </cfRule>
    <cfRule type="expression" dxfId="478" priority="482">
      <formula>X26="na"</formula>
    </cfRule>
    <cfRule type="expression" dxfId="477" priority="483">
      <formula>X26="b"</formula>
    </cfRule>
    <cfRule type="expression" dxfId="476" priority="484">
      <formula>X26="p"</formula>
    </cfRule>
    <cfRule type="expression" dxfId="475" priority="485">
      <formula>X26="m"</formula>
    </cfRule>
    <cfRule type="expression" dxfId="474" priority="486">
      <formula>X26="a"</formula>
    </cfRule>
  </conditionalFormatting>
  <conditionalFormatting sqref="S26">
    <cfRule type="expression" dxfId="473" priority="475">
      <formula>Y26="h"</formula>
    </cfRule>
    <cfRule type="expression" dxfId="472" priority="476">
      <formula>Y26="na"</formula>
    </cfRule>
    <cfRule type="expression" dxfId="471" priority="477">
      <formula>Y26="b"</formula>
    </cfRule>
    <cfRule type="expression" dxfId="470" priority="478">
      <formula>Y26="p"</formula>
    </cfRule>
    <cfRule type="expression" dxfId="469" priority="479">
      <formula>Y26="m"</formula>
    </cfRule>
    <cfRule type="expression" dxfId="468" priority="480">
      <formula>Y26="a"</formula>
    </cfRule>
  </conditionalFormatting>
  <conditionalFormatting sqref="T26">
    <cfRule type="expression" dxfId="467" priority="469">
      <formula>Z26="h"</formula>
    </cfRule>
    <cfRule type="expression" dxfId="466" priority="470">
      <formula>Z26="na"</formula>
    </cfRule>
    <cfRule type="expression" dxfId="465" priority="471">
      <formula>Z26="b"</formula>
    </cfRule>
    <cfRule type="expression" dxfId="464" priority="472">
      <formula>Z26="p"</formula>
    </cfRule>
    <cfRule type="expression" dxfId="463" priority="473">
      <formula>Z26="m"</formula>
    </cfRule>
    <cfRule type="expression" dxfId="462" priority="474">
      <formula>Z26="a"</formula>
    </cfRule>
  </conditionalFormatting>
  <conditionalFormatting sqref="P27">
    <cfRule type="expression" dxfId="461" priority="463">
      <formula>V27="h"</formula>
    </cfRule>
    <cfRule type="expression" dxfId="460" priority="464">
      <formula>V27="na"</formula>
    </cfRule>
    <cfRule type="expression" dxfId="459" priority="465">
      <formula>V27="b"</formula>
    </cfRule>
    <cfRule type="expression" dxfId="458" priority="466">
      <formula>V27="p"</formula>
    </cfRule>
    <cfRule type="expression" dxfId="457" priority="467">
      <formula>V27="m"</formula>
    </cfRule>
    <cfRule type="expression" dxfId="456" priority="468">
      <formula>V27="a"</formula>
    </cfRule>
  </conditionalFormatting>
  <conditionalFormatting sqref="Q27">
    <cfRule type="expression" dxfId="455" priority="457">
      <formula>W27="h"</formula>
    </cfRule>
    <cfRule type="expression" dxfId="454" priority="458">
      <formula>W27="na"</formula>
    </cfRule>
    <cfRule type="expression" dxfId="453" priority="459">
      <formula>W27="b"</formula>
    </cfRule>
    <cfRule type="expression" dxfId="452" priority="460">
      <formula>W27="p"</formula>
    </cfRule>
    <cfRule type="expression" dxfId="451" priority="461">
      <formula>W27="m"</formula>
    </cfRule>
    <cfRule type="expression" dxfId="450" priority="462">
      <formula>W27="a"</formula>
    </cfRule>
  </conditionalFormatting>
  <conditionalFormatting sqref="R27">
    <cfRule type="expression" dxfId="449" priority="451">
      <formula>X27="h"</formula>
    </cfRule>
    <cfRule type="expression" dxfId="448" priority="452">
      <formula>X27="na"</formula>
    </cfRule>
    <cfRule type="expression" dxfId="447" priority="453">
      <formula>X27="b"</formula>
    </cfRule>
    <cfRule type="expression" dxfId="446" priority="454">
      <formula>X27="p"</formula>
    </cfRule>
    <cfRule type="expression" dxfId="445" priority="455">
      <formula>X27="m"</formula>
    </cfRule>
    <cfRule type="expression" dxfId="444" priority="456">
      <formula>X27="a"</formula>
    </cfRule>
  </conditionalFormatting>
  <conditionalFormatting sqref="S27">
    <cfRule type="expression" dxfId="443" priority="445">
      <formula>Y27="h"</formula>
    </cfRule>
    <cfRule type="expression" dxfId="442" priority="446">
      <formula>Y27="na"</formula>
    </cfRule>
    <cfRule type="expression" dxfId="441" priority="447">
      <formula>Y27="b"</formula>
    </cfRule>
    <cfRule type="expression" dxfId="440" priority="448">
      <formula>Y27="p"</formula>
    </cfRule>
    <cfRule type="expression" dxfId="439" priority="449">
      <formula>Y27="m"</formula>
    </cfRule>
    <cfRule type="expression" dxfId="438" priority="450">
      <formula>Y27="a"</formula>
    </cfRule>
  </conditionalFormatting>
  <conditionalFormatting sqref="T27">
    <cfRule type="expression" dxfId="437" priority="439">
      <formula>Z27="h"</formula>
    </cfRule>
    <cfRule type="expression" dxfId="436" priority="440">
      <formula>Z27="na"</formula>
    </cfRule>
    <cfRule type="expression" dxfId="435" priority="441">
      <formula>Z27="b"</formula>
    </cfRule>
    <cfRule type="expression" dxfId="434" priority="442">
      <formula>Z27="p"</formula>
    </cfRule>
    <cfRule type="expression" dxfId="433" priority="443">
      <formula>Z27="m"</formula>
    </cfRule>
    <cfRule type="expression" dxfId="432" priority="444">
      <formula>Z27="a"</formula>
    </cfRule>
  </conditionalFormatting>
  <conditionalFormatting sqref="AD26">
    <cfRule type="expression" dxfId="431" priority="433">
      <formula>AJ26="h"</formula>
    </cfRule>
    <cfRule type="expression" dxfId="430" priority="434">
      <formula>AJ26="na"</formula>
    </cfRule>
    <cfRule type="expression" dxfId="429" priority="435">
      <formula>AJ26="b"</formula>
    </cfRule>
    <cfRule type="expression" dxfId="428" priority="436">
      <formula>AJ26="p"</formula>
    </cfRule>
    <cfRule type="expression" dxfId="427" priority="437">
      <formula>AJ26="m"</formula>
    </cfRule>
    <cfRule type="expression" dxfId="426" priority="438">
      <formula>AJ26="a"</formula>
    </cfRule>
  </conditionalFormatting>
  <conditionalFormatting sqref="AE26">
    <cfRule type="expression" dxfId="425" priority="427">
      <formula>AK26="h"</formula>
    </cfRule>
    <cfRule type="expression" dxfId="424" priority="428">
      <formula>AK26="na"</formula>
    </cfRule>
    <cfRule type="expression" dxfId="423" priority="429">
      <formula>AK26="b"</formula>
    </cfRule>
    <cfRule type="expression" dxfId="422" priority="430">
      <formula>AK26="p"</formula>
    </cfRule>
    <cfRule type="expression" dxfId="421" priority="431">
      <formula>AK26="m"</formula>
    </cfRule>
    <cfRule type="expression" dxfId="420" priority="432">
      <formula>AK26="a"</formula>
    </cfRule>
  </conditionalFormatting>
  <conditionalFormatting sqref="AF26">
    <cfRule type="expression" dxfId="419" priority="421">
      <formula>AL26="h"</formula>
    </cfRule>
    <cfRule type="expression" dxfId="418" priority="422">
      <formula>AL26="na"</formula>
    </cfRule>
    <cfRule type="expression" dxfId="417" priority="423">
      <formula>AL26="b"</formula>
    </cfRule>
    <cfRule type="expression" dxfId="416" priority="424">
      <formula>AL26="p"</formula>
    </cfRule>
    <cfRule type="expression" dxfId="415" priority="425">
      <formula>AL26="m"</formula>
    </cfRule>
    <cfRule type="expression" dxfId="414" priority="426">
      <formula>AL26="a"</formula>
    </cfRule>
  </conditionalFormatting>
  <conditionalFormatting sqref="AG26">
    <cfRule type="expression" dxfId="413" priority="415">
      <formula>AM26="h"</formula>
    </cfRule>
    <cfRule type="expression" dxfId="412" priority="416">
      <formula>AM26="na"</formula>
    </cfRule>
    <cfRule type="expression" dxfId="411" priority="417">
      <formula>AM26="b"</formula>
    </cfRule>
    <cfRule type="expression" dxfId="410" priority="418">
      <formula>AM26="p"</formula>
    </cfRule>
    <cfRule type="expression" dxfId="409" priority="419">
      <formula>AM26="m"</formula>
    </cfRule>
    <cfRule type="expression" dxfId="408" priority="420">
      <formula>AM26="a"</formula>
    </cfRule>
  </conditionalFormatting>
  <conditionalFormatting sqref="AH26">
    <cfRule type="expression" dxfId="407" priority="409">
      <formula>AN26="h"</formula>
    </cfRule>
    <cfRule type="expression" dxfId="406" priority="410">
      <formula>AN26="na"</formula>
    </cfRule>
    <cfRule type="expression" dxfId="405" priority="411">
      <formula>AN26="b"</formula>
    </cfRule>
    <cfRule type="expression" dxfId="404" priority="412">
      <formula>AN26="p"</formula>
    </cfRule>
    <cfRule type="expression" dxfId="403" priority="413">
      <formula>AN26="m"</formula>
    </cfRule>
    <cfRule type="expression" dxfId="402" priority="414">
      <formula>AN26="a"</formula>
    </cfRule>
  </conditionalFormatting>
  <conditionalFormatting sqref="AD27">
    <cfRule type="expression" dxfId="401" priority="403">
      <formula>AJ27="h"</formula>
    </cfRule>
    <cfRule type="expression" dxfId="400" priority="404">
      <formula>AJ27="na"</formula>
    </cfRule>
    <cfRule type="expression" dxfId="399" priority="405">
      <formula>AJ27="b"</formula>
    </cfRule>
    <cfRule type="expression" dxfId="398" priority="406">
      <formula>AJ27="p"</formula>
    </cfRule>
    <cfRule type="expression" dxfId="397" priority="407">
      <formula>AJ27="m"</formula>
    </cfRule>
    <cfRule type="expression" dxfId="396" priority="408">
      <formula>AJ27="a"</formula>
    </cfRule>
  </conditionalFormatting>
  <conditionalFormatting sqref="AE27">
    <cfRule type="expression" dxfId="395" priority="397">
      <formula>AK27="h"</formula>
    </cfRule>
    <cfRule type="expression" dxfId="394" priority="398">
      <formula>AK27="na"</formula>
    </cfRule>
    <cfRule type="expression" dxfId="393" priority="399">
      <formula>AK27="b"</formula>
    </cfRule>
    <cfRule type="expression" dxfId="392" priority="400">
      <formula>AK27="p"</formula>
    </cfRule>
    <cfRule type="expression" dxfId="391" priority="401">
      <formula>AK27="m"</formula>
    </cfRule>
    <cfRule type="expression" dxfId="390" priority="402">
      <formula>AK27="a"</formula>
    </cfRule>
  </conditionalFormatting>
  <conditionalFormatting sqref="AF27">
    <cfRule type="expression" dxfId="389" priority="391">
      <formula>AL27="h"</formula>
    </cfRule>
    <cfRule type="expression" dxfId="388" priority="392">
      <formula>AL27="na"</formula>
    </cfRule>
    <cfRule type="expression" dxfId="387" priority="393">
      <formula>AL27="b"</formula>
    </cfRule>
    <cfRule type="expression" dxfId="386" priority="394">
      <formula>AL27="p"</formula>
    </cfRule>
    <cfRule type="expression" dxfId="385" priority="395">
      <formula>AL27="m"</formula>
    </cfRule>
    <cfRule type="expression" dxfId="384" priority="396">
      <formula>AL27="a"</formula>
    </cfRule>
  </conditionalFormatting>
  <conditionalFormatting sqref="AG27">
    <cfRule type="expression" dxfId="383" priority="385">
      <formula>AM27="h"</formula>
    </cfRule>
    <cfRule type="expression" dxfId="382" priority="386">
      <formula>AM27="na"</formula>
    </cfRule>
    <cfRule type="expression" dxfId="381" priority="387">
      <formula>AM27="b"</formula>
    </cfRule>
    <cfRule type="expression" dxfId="380" priority="388">
      <formula>AM27="p"</formula>
    </cfRule>
    <cfRule type="expression" dxfId="379" priority="389">
      <formula>AM27="m"</formula>
    </cfRule>
    <cfRule type="expression" dxfId="378" priority="390">
      <formula>AM27="a"</formula>
    </cfRule>
  </conditionalFormatting>
  <conditionalFormatting sqref="AH27">
    <cfRule type="expression" dxfId="377" priority="379">
      <formula>AN27="h"</formula>
    </cfRule>
    <cfRule type="expression" dxfId="376" priority="380">
      <formula>AN27="na"</formula>
    </cfRule>
    <cfRule type="expression" dxfId="375" priority="381">
      <formula>AN27="b"</formula>
    </cfRule>
    <cfRule type="expression" dxfId="374" priority="382">
      <formula>AN27="p"</formula>
    </cfRule>
    <cfRule type="expression" dxfId="373" priority="383">
      <formula>AN27="m"</formula>
    </cfRule>
    <cfRule type="expression" dxfId="372" priority="384">
      <formula>AN27="a"</formula>
    </cfRule>
  </conditionalFormatting>
  <conditionalFormatting sqref="B36">
    <cfRule type="expression" dxfId="371" priority="373">
      <formula>H36="h"</formula>
    </cfRule>
    <cfRule type="expression" dxfId="370" priority="374">
      <formula>H36="na"</formula>
    </cfRule>
    <cfRule type="expression" dxfId="369" priority="375">
      <formula>H36="b"</formula>
    </cfRule>
    <cfRule type="expression" dxfId="368" priority="376">
      <formula>H36="p"</formula>
    </cfRule>
    <cfRule type="expression" dxfId="367" priority="377">
      <formula>H36="m"</formula>
    </cfRule>
    <cfRule type="expression" dxfId="366" priority="378">
      <formula>H36="a"</formula>
    </cfRule>
  </conditionalFormatting>
  <conditionalFormatting sqref="C36">
    <cfRule type="expression" dxfId="365" priority="367">
      <formula>I36="h"</formula>
    </cfRule>
    <cfRule type="expression" dxfId="364" priority="368">
      <formula>I36="na"</formula>
    </cfRule>
    <cfRule type="expression" dxfId="363" priority="369">
      <formula>I36="b"</formula>
    </cfRule>
    <cfRule type="expression" dxfId="362" priority="370">
      <formula>I36="p"</formula>
    </cfRule>
    <cfRule type="expression" dxfId="361" priority="371">
      <formula>I36="m"</formula>
    </cfRule>
    <cfRule type="expression" dxfId="360" priority="372">
      <formula>I36="a"</formula>
    </cfRule>
  </conditionalFormatting>
  <conditionalFormatting sqref="D36">
    <cfRule type="expression" dxfId="359" priority="361">
      <formula>J36="h"</formula>
    </cfRule>
    <cfRule type="expression" dxfId="358" priority="362">
      <formula>J36="na"</formula>
    </cfRule>
    <cfRule type="expression" dxfId="357" priority="363">
      <formula>J36="b"</formula>
    </cfRule>
    <cfRule type="expression" dxfId="356" priority="364">
      <formula>J36="p"</formula>
    </cfRule>
    <cfRule type="expression" dxfId="355" priority="365">
      <formula>J36="m"</formula>
    </cfRule>
    <cfRule type="expression" dxfId="354" priority="366">
      <formula>J36="a"</formula>
    </cfRule>
  </conditionalFormatting>
  <conditionalFormatting sqref="E36">
    <cfRule type="expression" dxfId="353" priority="355">
      <formula>K36="h"</formula>
    </cfRule>
    <cfRule type="expression" dxfId="352" priority="356">
      <formula>K36="na"</formula>
    </cfRule>
    <cfRule type="expression" dxfId="351" priority="357">
      <formula>K36="b"</formula>
    </cfRule>
    <cfRule type="expression" dxfId="350" priority="358">
      <formula>K36="p"</formula>
    </cfRule>
    <cfRule type="expression" dxfId="349" priority="359">
      <formula>K36="m"</formula>
    </cfRule>
    <cfRule type="expression" dxfId="348" priority="360">
      <formula>K36="a"</formula>
    </cfRule>
  </conditionalFormatting>
  <conditionalFormatting sqref="F36">
    <cfRule type="expression" dxfId="347" priority="349">
      <formula>L36="h"</formula>
    </cfRule>
    <cfRule type="expression" dxfId="346" priority="350">
      <formula>L36="na"</formula>
    </cfRule>
    <cfRule type="expression" dxfId="345" priority="351">
      <formula>L36="b"</formula>
    </cfRule>
    <cfRule type="expression" dxfId="344" priority="352">
      <formula>L36="p"</formula>
    </cfRule>
    <cfRule type="expression" dxfId="343" priority="353">
      <formula>L36="m"</formula>
    </cfRule>
    <cfRule type="expression" dxfId="342" priority="354">
      <formula>L36="a"</formula>
    </cfRule>
  </conditionalFormatting>
  <conditionalFormatting sqref="B37">
    <cfRule type="expression" dxfId="341" priority="343">
      <formula>H37="h"</formula>
    </cfRule>
    <cfRule type="expression" dxfId="340" priority="344">
      <formula>H37="na"</formula>
    </cfRule>
    <cfRule type="expression" dxfId="339" priority="345">
      <formula>H37="b"</formula>
    </cfRule>
    <cfRule type="expression" dxfId="338" priority="346">
      <formula>H37="p"</formula>
    </cfRule>
    <cfRule type="expression" dxfId="337" priority="347">
      <formula>H37="m"</formula>
    </cfRule>
    <cfRule type="expression" dxfId="336" priority="348">
      <formula>H37="a"</formula>
    </cfRule>
  </conditionalFormatting>
  <conditionalFormatting sqref="C37">
    <cfRule type="expression" dxfId="335" priority="337">
      <formula>I37="h"</formula>
    </cfRule>
    <cfRule type="expression" dxfId="334" priority="338">
      <formula>I37="na"</formula>
    </cfRule>
    <cfRule type="expression" dxfId="333" priority="339">
      <formula>I37="b"</formula>
    </cfRule>
    <cfRule type="expression" dxfId="332" priority="340">
      <formula>I37="p"</formula>
    </cfRule>
    <cfRule type="expression" dxfId="331" priority="341">
      <formula>I37="m"</formula>
    </cfRule>
    <cfRule type="expression" dxfId="330" priority="342">
      <formula>I37="a"</formula>
    </cfRule>
  </conditionalFormatting>
  <conditionalFormatting sqref="D37">
    <cfRule type="expression" dxfId="329" priority="331">
      <formula>J37="h"</formula>
    </cfRule>
    <cfRule type="expression" dxfId="328" priority="332">
      <formula>J37="na"</formula>
    </cfRule>
    <cfRule type="expression" dxfId="327" priority="333">
      <formula>J37="b"</formula>
    </cfRule>
    <cfRule type="expression" dxfId="326" priority="334">
      <formula>J37="p"</formula>
    </cfRule>
    <cfRule type="expression" dxfId="325" priority="335">
      <formula>J37="m"</formula>
    </cfRule>
    <cfRule type="expression" dxfId="324" priority="336">
      <formula>J37="a"</formula>
    </cfRule>
  </conditionalFormatting>
  <conditionalFormatting sqref="E37">
    <cfRule type="expression" dxfId="323" priority="325">
      <formula>K37="h"</formula>
    </cfRule>
    <cfRule type="expression" dxfId="322" priority="326">
      <formula>K37="na"</formula>
    </cfRule>
    <cfRule type="expression" dxfId="321" priority="327">
      <formula>K37="b"</formula>
    </cfRule>
    <cfRule type="expression" dxfId="320" priority="328">
      <formula>K37="p"</formula>
    </cfRule>
    <cfRule type="expression" dxfId="319" priority="329">
      <formula>K37="m"</formula>
    </cfRule>
    <cfRule type="expression" dxfId="318" priority="330">
      <formula>K37="a"</formula>
    </cfRule>
  </conditionalFormatting>
  <conditionalFormatting sqref="F37">
    <cfRule type="expression" dxfId="317" priority="319">
      <formula>L37="h"</formula>
    </cfRule>
    <cfRule type="expression" dxfId="316" priority="320">
      <formula>L37="na"</formula>
    </cfRule>
    <cfRule type="expression" dxfId="315" priority="321">
      <formula>L37="b"</formula>
    </cfRule>
    <cfRule type="expression" dxfId="314" priority="322">
      <formula>L37="p"</formula>
    </cfRule>
    <cfRule type="expression" dxfId="313" priority="323">
      <formula>L37="m"</formula>
    </cfRule>
    <cfRule type="expression" dxfId="312" priority="324">
      <formula>L37="a"</formula>
    </cfRule>
  </conditionalFormatting>
  <conditionalFormatting sqref="P36">
    <cfRule type="expression" dxfId="311" priority="313">
      <formula>V36="h"</formula>
    </cfRule>
    <cfRule type="expression" dxfId="310" priority="314">
      <formula>V36="na"</formula>
    </cfRule>
    <cfRule type="expression" dxfId="309" priority="315">
      <formula>V36="b"</formula>
    </cfRule>
    <cfRule type="expression" dxfId="308" priority="316">
      <formula>V36="p"</formula>
    </cfRule>
    <cfRule type="expression" dxfId="307" priority="317">
      <formula>V36="m"</formula>
    </cfRule>
    <cfRule type="expression" dxfId="306" priority="318">
      <formula>V36="a"</formula>
    </cfRule>
  </conditionalFormatting>
  <conditionalFormatting sqref="Q36">
    <cfRule type="expression" dxfId="305" priority="307">
      <formula>W36="h"</formula>
    </cfRule>
    <cfRule type="expression" dxfId="304" priority="308">
      <formula>W36="na"</formula>
    </cfRule>
    <cfRule type="expression" dxfId="303" priority="309">
      <formula>W36="b"</formula>
    </cfRule>
    <cfRule type="expression" dxfId="302" priority="310">
      <formula>W36="p"</formula>
    </cfRule>
    <cfRule type="expression" dxfId="301" priority="311">
      <formula>W36="m"</formula>
    </cfRule>
    <cfRule type="expression" dxfId="300" priority="312">
      <formula>W36="a"</formula>
    </cfRule>
  </conditionalFormatting>
  <conditionalFormatting sqref="R36">
    <cfRule type="expression" dxfId="299" priority="301">
      <formula>X36="h"</formula>
    </cfRule>
    <cfRule type="expression" dxfId="298" priority="302">
      <formula>X36="na"</formula>
    </cfRule>
    <cfRule type="expression" dxfId="297" priority="303">
      <formula>X36="b"</formula>
    </cfRule>
    <cfRule type="expression" dxfId="296" priority="304">
      <formula>X36="p"</formula>
    </cfRule>
    <cfRule type="expression" dxfId="295" priority="305">
      <formula>X36="m"</formula>
    </cfRule>
    <cfRule type="expression" dxfId="294" priority="306">
      <formula>X36="a"</formula>
    </cfRule>
  </conditionalFormatting>
  <conditionalFormatting sqref="S36">
    <cfRule type="expression" dxfId="293" priority="295">
      <formula>Y36="h"</formula>
    </cfRule>
    <cfRule type="expression" dxfId="292" priority="296">
      <formula>Y36="na"</formula>
    </cfRule>
    <cfRule type="expression" dxfId="291" priority="297">
      <formula>Y36="b"</formula>
    </cfRule>
    <cfRule type="expression" dxfId="290" priority="298">
      <formula>Y36="p"</formula>
    </cfRule>
    <cfRule type="expression" dxfId="289" priority="299">
      <formula>Y36="m"</formula>
    </cfRule>
    <cfRule type="expression" dxfId="288" priority="300">
      <formula>Y36="a"</formula>
    </cfRule>
  </conditionalFormatting>
  <conditionalFormatting sqref="T36">
    <cfRule type="expression" dxfId="287" priority="289">
      <formula>Z36="h"</formula>
    </cfRule>
    <cfRule type="expression" dxfId="286" priority="290">
      <formula>Z36="na"</formula>
    </cfRule>
    <cfRule type="expression" dxfId="285" priority="291">
      <formula>Z36="b"</formula>
    </cfRule>
    <cfRule type="expression" dxfId="284" priority="292">
      <formula>Z36="p"</formula>
    </cfRule>
    <cfRule type="expression" dxfId="283" priority="293">
      <formula>Z36="m"</formula>
    </cfRule>
    <cfRule type="expression" dxfId="282" priority="294">
      <formula>Z36="a"</formula>
    </cfRule>
  </conditionalFormatting>
  <conditionalFormatting sqref="P37">
    <cfRule type="expression" dxfId="281" priority="283">
      <formula>V37="h"</formula>
    </cfRule>
    <cfRule type="expression" dxfId="280" priority="284">
      <formula>V37="na"</formula>
    </cfRule>
    <cfRule type="expression" dxfId="279" priority="285">
      <formula>V37="b"</formula>
    </cfRule>
    <cfRule type="expression" dxfId="278" priority="286">
      <formula>V37="p"</formula>
    </cfRule>
    <cfRule type="expression" dxfId="277" priority="287">
      <formula>V37="m"</formula>
    </cfRule>
    <cfRule type="expression" dxfId="276" priority="288">
      <formula>V37="a"</formula>
    </cfRule>
  </conditionalFormatting>
  <conditionalFormatting sqref="Q37">
    <cfRule type="expression" dxfId="275" priority="277">
      <formula>W37="h"</formula>
    </cfRule>
    <cfRule type="expression" dxfId="274" priority="278">
      <formula>W37="na"</formula>
    </cfRule>
    <cfRule type="expression" dxfId="273" priority="279">
      <formula>W37="b"</formula>
    </cfRule>
    <cfRule type="expression" dxfId="272" priority="280">
      <formula>W37="p"</formula>
    </cfRule>
    <cfRule type="expression" dxfId="271" priority="281">
      <formula>W37="m"</formula>
    </cfRule>
    <cfRule type="expression" dxfId="270" priority="282">
      <formula>W37="a"</formula>
    </cfRule>
  </conditionalFormatting>
  <conditionalFormatting sqref="R37">
    <cfRule type="expression" dxfId="269" priority="271">
      <formula>X37="h"</formula>
    </cfRule>
    <cfRule type="expression" dxfId="268" priority="272">
      <formula>X37="na"</formula>
    </cfRule>
    <cfRule type="expression" dxfId="267" priority="273">
      <formula>X37="b"</formula>
    </cfRule>
    <cfRule type="expression" dxfId="266" priority="274">
      <formula>X37="p"</formula>
    </cfRule>
    <cfRule type="expression" dxfId="265" priority="275">
      <formula>X37="m"</formula>
    </cfRule>
    <cfRule type="expression" dxfId="264" priority="276">
      <formula>X37="a"</formula>
    </cfRule>
  </conditionalFormatting>
  <conditionalFormatting sqref="S37">
    <cfRule type="expression" dxfId="263" priority="265">
      <formula>Y37="h"</formula>
    </cfRule>
    <cfRule type="expression" dxfId="262" priority="266">
      <formula>Y37="na"</formula>
    </cfRule>
    <cfRule type="expression" dxfId="261" priority="267">
      <formula>Y37="b"</formula>
    </cfRule>
    <cfRule type="expression" dxfId="260" priority="268">
      <formula>Y37="p"</formula>
    </cfRule>
    <cfRule type="expression" dxfId="259" priority="269">
      <formula>Y37="m"</formula>
    </cfRule>
    <cfRule type="expression" dxfId="258" priority="270">
      <formula>Y37="a"</formula>
    </cfRule>
  </conditionalFormatting>
  <conditionalFormatting sqref="T37">
    <cfRule type="expression" dxfId="257" priority="259">
      <formula>Z37="h"</formula>
    </cfRule>
    <cfRule type="expression" dxfId="256" priority="260">
      <formula>Z37="na"</formula>
    </cfRule>
    <cfRule type="expression" dxfId="255" priority="261">
      <formula>Z37="b"</formula>
    </cfRule>
    <cfRule type="expression" dxfId="254" priority="262">
      <formula>Z37="p"</formula>
    </cfRule>
    <cfRule type="expression" dxfId="253" priority="263">
      <formula>Z37="m"</formula>
    </cfRule>
    <cfRule type="expression" dxfId="252" priority="264">
      <formula>Z37="a"</formula>
    </cfRule>
  </conditionalFormatting>
  <conditionalFormatting sqref="AD36">
    <cfRule type="expression" dxfId="251" priority="253">
      <formula>AJ36="h"</formula>
    </cfRule>
    <cfRule type="expression" dxfId="250" priority="254">
      <formula>AJ36="na"</formula>
    </cfRule>
    <cfRule type="expression" dxfId="249" priority="255">
      <formula>AJ36="b"</formula>
    </cfRule>
    <cfRule type="expression" dxfId="248" priority="256">
      <formula>AJ36="p"</formula>
    </cfRule>
    <cfRule type="expression" dxfId="247" priority="257">
      <formula>AJ36="m"</formula>
    </cfRule>
    <cfRule type="expression" dxfId="246" priority="258">
      <formula>AJ36="a"</formula>
    </cfRule>
  </conditionalFormatting>
  <conditionalFormatting sqref="AE36">
    <cfRule type="expression" dxfId="245" priority="247">
      <formula>AK36="h"</formula>
    </cfRule>
    <cfRule type="expression" dxfId="244" priority="248">
      <formula>AK36="na"</formula>
    </cfRule>
    <cfRule type="expression" dxfId="243" priority="249">
      <formula>AK36="b"</formula>
    </cfRule>
    <cfRule type="expression" dxfId="242" priority="250">
      <formula>AK36="p"</formula>
    </cfRule>
    <cfRule type="expression" dxfId="241" priority="251">
      <formula>AK36="m"</formula>
    </cfRule>
    <cfRule type="expression" dxfId="240" priority="252">
      <formula>AK36="a"</formula>
    </cfRule>
  </conditionalFormatting>
  <conditionalFormatting sqref="AF36">
    <cfRule type="expression" dxfId="239" priority="241">
      <formula>AL36="h"</formula>
    </cfRule>
    <cfRule type="expression" dxfId="238" priority="242">
      <formula>AL36="na"</formula>
    </cfRule>
    <cfRule type="expression" dxfId="237" priority="243">
      <formula>AL36="b"</formula>
    </cfRule>
    <cfRule type="expression" dxfId="236" priority="244">
      <formula>AL36="p"</formula>
    </cfRule>
    <cfRule type="expression" dxfId="235" priority="245">
      <formula>AL36="m"</formula>
    </cfRule>
    <cfRule type="expression" dxfId="234" priority="246">
      <formula>AL36="a"</formula>
    </cfRule>
  </conditionalFormatting>
  <conditionalFormatting sqref="AG36">
    <cfRule type="expression" dxfId="233" priority="235">
      <formula>AM36="h"</formula>
    </cfRule>
    <cfRule type="expression" dxfId="232" priority="236">
      <formula>AM36="na"</formula>
    </cfRule>
    <cfRule type="expression" dxfId="231" priority="237">
      <formula>AM36="b"</formula>
    </cfRule>
    <cfRule type="expression" dxfId="230" priority="238">
      <formula>AM36="p"</formula>
    </cfRule>
    <cfRule type="expression" dxfId="229" priority="239">
      <formula>AM36="m"</formula>
    </cfRule>
    <cfRule type="expression" dxfId="228" priority="240">
      <formula>AM36="a"</formula>
    </cfRule>
  </conditionalFormatting>
  <conditionalFormatting sqref="AH36">
    <cfRule type="expression" dxfId="227" priority="229">
      <formula>AN36="h"</formula>
    </cfRule>
    <cfRule type="expression" dxfId="226" priority="230">
      <formula>AN36="na"</formula>
    </cfRule>
    <cfRule type="expression" dxfId="225" priority="231">
      <formula>AN36="b"</formula>
    </cfRule>
    <cfRule type="expression" dxfId="224" priority="232">
      <formula>AN36="p"</formula>
    </cfRule>
    <cfRule type="expression" dxfId="223" priority="233">
      <formula>AN36="m"</formula>
    </cfRule>
    <cfRule type="expression" dxfId="222" priority="234">
      <formula>AN36="a"</formula>
    </cfRule>
  </conditionalFormatting>
  <conditionalFormatting sqref="AD37">
    <cfRule type="expression" dxfId="221" priority="223">
      <formula>AJ37="h"</formula>
    </cfRule>
    <cfRule type="expression" dxfId="220" priority="224">
      <formula>AJ37="na"</formula>
    </cfRule>
    <cfRule type="expression" dxfId="219" priority="225">
      <formula>AJ37="b"</formula>
    </cfRule>
    <cfRule type="expression" dxfId="218" priority="226">
      <formula>AJ37="p"</formula>
    </cfRule>
    <cfRule type="expression" dxfId="217" priority="227">
      <formula>AJ37="m"</formula>
    </cfRule>
    <cfRule type="expression" dxfId="216" priority="228">
      <formula>AJ37="a"</formula>
    </cfRule>
  </conditionalFormatting>
  <conditionalFormatting sqref="AE37">
    <cfRule type="expression" dxfId="215" priority="217">
      <formula>AK37="h"</formula>
    </cfRule>
    <cfRule type="expression" dxfId="214" priority="218">
      <formula>AK37="na"</formula>
    </cfRule>
    <cfRule type="expression" dxfId="213" priority="219">
      <formula>AK37="b"</formula>
    </cfRule>
    <cfRule type="expression" dxfId="212" priority="220">
      <formula>AK37="p"</formula>
    </cfRule>
    <cfRule type="expression" dxfId="211" priority="221">
      <formula>AK37="m"</formula>
    </cfRule>
    <cfRule type="expression" dxfId="210" priority="222">
      <formula>AK37="a"</formula>
    </cfRule>
  </conditionalFormatting>
  <conditionalFormatting sqref="AF37">
    <cfRule type="expression" dxfId="209" priority="211">
      <formula>AL37="h"</formula>
    </cfRule>
    <cfRule type="expression" dxfId="208" priority="212">
      <formula>AL37="na"</formula>
    </cfRule>
    <cfRule type="expression" dxfId="207" priority="213">
      <formula>AL37="b"</formula>
    </cfRule>
    <cfRule type="expression" dxfId="206" priority="214">
      <formula>AL37="p"</formula>
    </cfRule>
    <cfRule type="expression" dxfId="205" priority="215">
      <formula>AL37="m"</formula>
    </cfRule>
    <cfRule type="expression" dxfId="204" priority="216">
      <formula>AL37="a"</formula>
    </cfRule>
  </conditionalFormatting>
  <conditionalFormatting sqref="AG37">
    <cfRule type="expression" dxfId="203" priority="205">
      <formula>AM37="h"</formula>
    </cfRule>
    <cfRule type="expression" dxfId="202" priority="206">
      <formula>AM37="na"</formula>
    </cfRule>
    <cfRule type="expression" dxfId="201" priority="207">
      <formula>AM37="b"</formula>
    </cfRule>
    <cfRule type="expression" dxfId="200" priority="208">
      <formula>AM37="p"</formula>
    </cfRule>
    <cfRule type="expression" dxfId="199" priority="209">
      <formula>AM37="m"</formula>
    </cfRule>
    <cfRule type="expression" dxfId="198" priority="210">
      <formula>AM37="a"</formula>
    </cfRule>
  </conditionalFormatting>
  <conditionalFormatting sqref="AH37">
    <cfRule type="expression" dxfId="197" priority="199">
      <formula>AN37="h"</formula>
    </cfRule>
    <cfRule type="expression" dxfId="196" priority="200">
      <formula>AN37="na"</formula>
    </cfRule>
    <cfRule type="expression" dxfId="195" priority="201">
      <formula>AN37="b"</formula>
    </cfRule>
    <cfRule type="expression" dxfId="194" priority="202">
      <formula>AN37="p"</formula>
    </cfRule>
    <cfRule type="expression" dxfId="193" priority="203">
      <formula>AN37="m"</formula>
    </cfRule>
    <cfRule type="expression" dxfId="192" priority="204">
      <formula>AN37="a"</formula>
    </cfRule>
  </conditionalFormatting>
  <conditionalFormatting sqref="B46">
    <cfRule type="expression" dxfId="191" priority="193">
      <formula>H46="h"</formula>
    </cfRule>
    <cfRule type="expression" dxfId="190" priority="194">
      <formula>H46="na"</formula>
    </cfRule>
    <cfRule type="expression" dxfId="189" priority="195">
      <formula>H46="b"</formula>
    </cfRule>
    <cfRule type="expression" dxfId="188" priority="196">
      <formula>H46="p"</formula>
    </cfRule>
    <cfRule type="expression" dxfId="187" priority="197">
      <formula>H46="m"</formula>
    </cfRule>
    <cfRule type="expression" dxfId="186" priority="198">
      <formula>H46="a"</formula>
    </cfRule>
  </conditionalFormatting>
  <conditionalFormatting sqref="C46">
    <cfRule type="expression" dxfId="185" priority="187">
      <formula>I46="h"</formula>
    </cfRule>
    <cfRule type="expression" dxfId="184" priority="188">
      <formula>I46="na"</formula>
    </cfRule>
    <cfRule type="expression" dxfId="183" priority="189">
      <formula>I46="b"</formula>
    </cfRule>
    <cfRule type="expression" dxfId="182" priority="190">
      <formula>I46="p"</formula>
    </cfRule>
    <cfRule type="expression" dxfId="181" priority="191">
      <formula>I46="m"</formula>
    </cfRule>
    <cfRule type="expression" dxfId="180" priority="192">
      <formula>I46="a"</formula>
    </cfRule>
  </conditionalFormatting>
  <conditionalFormatting sqref="D46">
    <cfRule type="expression" dxfId="179" priority="181">
      <formula>J46="h"</formula>
    </cfRule>
    <cfRule type="expression" dxfId="178" priority="182">
      <formula>J46="na"</formula>
    </cfRule>
    <cfRule type="expression" dxfId="177" priority="183">
      <formula>J46="b"</formula>
    </cfRule>
    <cfRule type="expression" dxfId="176" priority="184">
      <formula>J46="p"</formula>
    </cfRule>
    <cfRule type="expression" dxfId="175" priority="185">
      <formula>J46="m"</formula>
    </cfRule>
    <cfRule type="expression" dxfId="174" priority="186">
      <formula>J46="a"</formula>
    </cfRule>
  </conditionalFormatting>
  <conditionalFormatting sqref="E46">
    <cfRule type="expression" dxfId="173" priority="175">
      <formula>K46="h"</formula>
    </cfRule>
    <cfRule type="expression" dxfId="172" priority="176">
      <formula>K46="na"</formula>
    </cfRule>
    <cfRule type="expression" dxfId="171" priority="177">
      <formula>K46="b"</formula>
    </cfRule>
    <cfRule type="expression" dxfId="170" priority="178">
      <formula>K46="p"</formula>
    </cfRule>
    <cfRule type="expression" dxfId="169" priority="179">
      <formula>K46="m"</formula>
    </cfRule>
    <cfRule type="expression" dxfId="168" priority="180">
      <formula>K46="a"</formula>
    </cfRule>
  </conditionalFormatting>
  <conditionalFormatting sqref="F46">
    <cfRule type="expression" dxfId="167" priority="169">
      <formula>L46="h"</formula>
    </cfRule>
    <cfRule type="expression" dxfId="166" priority="170">
      <formula>L46="na"</formula>
    </cfRule>
    <cfRule type="expression" dxfId="165" priority="171">
      <formula>L46="b"</formula>
    </cfRule>
    <cfRule type="expression" dxfId="164" priority="172">
      <formula>L46="p"</formula>
    </cfRule>
    <cfRule type="expression" dxfId="163" priority="173">
      <formula>L46="m"</formula>
    </cfRule>
    <cfRule type="expression" dxfId="162" priority="174">
      <formula>L46="a"</formula>
    </cfRule>
  </conditionalFormatting>
  <conditionalFormatting sqref="B47">
    <cfRule type="expression" dxfId="161" priority="163">
      <formula>H47="h"</formula>
    </cfRule>
    <cfRule type="expression" dxfId="160" priority="164">
      <formula>H47="na"</formula>
    </cfRule>
    <cfRule type="expression" dxfId="159" priority="165">
      <formula>H47="b"</formula>
    </cfRule>
    <cfRule type="expression" dxfId="158" priority="166">
      <formula>H47="p"</formula>
    </cfRule>
    <cfRule type="expression" dxfId="157" priority="167">
      <formula>H47="m"</formula>
    </cfRule>
    <cfRule type="expression" dxfId="156" priority="168">
      <formula>H47="a"</formula>
    </cfRule>
  </conditionalFormatting>
  <conditionalFormatting sqref="C47">
    <cfRule type="expression" dxfId="155" priority="157">
      <formula>I47="h"</formula>
    </cfRule>
    <cfRule type="expression" dxfId="154" priority="158">
      <formula>I47="na"</formula>
    </cfRule>
    <cfRule type="expression" dxfId="153" priority="159">
      <formula>I47="b"</formula>
    </cfRule>
    <cfRule type="expression" dxfId="152" priority="160">
      <formula>I47="p"</formula>
    </cfRule>
    <cfRule type="expression" dxfId="151" priority="161">
      <formula>I47="m"</formula>
    </cfRule>
    <cfRule type="expression" dxfId="150" priority="162">
      <formula>I47="a"</formula>
    </cfRule>
  </conditionalFormatting>
  <conditionalFormatting sqref="D47">
    <cfRule type="expression" dxfId="149" priority="151">
      <formula>J47="h"</formula>
    </cfRule>
    <cfRule type="expression" dxfId="148" priority="152">
      <formula>J47="na"</formula>
    </cfRule>
    <cfRule type="expression" dxfId="147" priority="153">
      <formula>J47="b"</formula>
    </cfRule>
    <cfRule type="expression" dxfId="146" priority="154">
      <formula>J47="p"</formula>
    </cfRule>
    <cfRule type="expression" dxfId="145" priority="155">
      <formula>J47="m"</formula>
    </cfRule>
    <cfRule type="expression" dxfId="144" priority="156">
      <formula>J47="a"</formula>
    </cfRule>
  </conditionalFormatting>
  <conditionalFormatting sqref="E47">
    <cfRule type="expression" dxfId="143" priority="145">
      <formula>K47="h"</formula>
    </cfRule>
    <cfRule type="expression" dxfId="142" priority="146">
      <formula>K47="na"</formula>
    </cfRule>
    <cfRule type="expression" dxfId="141" priority="147">
      <formula>K47="b"</formula>
    </cfRule>
    <cfRule type="expression" dxfId="140" priority="148">
      <formula>K47="p"</formula>
    </cfRule>
    <cfRule type="expression" dxfId="139" priority="149">
      <formula>K47="m"</formula>
    </cfRule>
    <cfRule type="expression" dxfId="138" priority="150">
      <formula>K47="a"</formula>
    </cfRule>
  </conditionalFormatting>
  <conditionalFormatting sqref="F47">
    <cfRule type="expression" dxfId="137" priority="139">
      <formula>L47="h"</formula>
    </cfRule>
    <cfRule type="expression" dxfId="136" priority="140">
      <formula>L47="na"</formula>
    </cfRule>
    <cfRule type="expression" dxfId="135" priority="141">
      <formula>L47="b"</formula>
    </cfRule>
    <cfRule type="expression" dxfId="134" priority="142">
      <formula>L47="p"</formula>
    </cfRule>
    <cfRule type="expression" dxfId="133" priority="143">
      <formula>L47="m"</formula>
    </cfRule>
    <cfRule type="expression" dxfId="132" priority="144">
      <formula>L47="a"</formula>
    </cfRule>
  </conditionalFormatting>
  <conditionalFormatting sqref="P46">
    <cfRule type="expression" dxfId="131" priority="133">
      <formula>V46="h"</formula>
    </cfRule>
    <cfRule type="expression" dxfId="130" priority="134">
      <formula>V46="na"</formula>
    </cfRule>
    <cfRule type="expression" dxfId="129" priority="135">
      <formula>V46="b"</formula>
    </cfRule>
    <cfRule type="expression" dxfId="128" priority="136">
      <formula>V46="p"</formula>
    </cfRule>
    <cfRule type="expression" dxfId="127" priority="137">
      <formula>V46="m"</formula>
    </cfRule>
    <cfRule type="expression" dxfId="126" priority="138">
      <formula>V46="a"</formula>
    </cfRule>
  </conditionalFormatting>
  <conditionalFormatting sqref="Q46">
    <cfRule type="expression" dxfId="125" priority="127">
      <formula>W46="h"</formula>
    </cfRule>
    <cfRule type="expression" dxfId="124" priority="128">
      <formula>W46="na"</formula>
    </cfRule>
    <cfRule type="expression" dxfId="123" priority="129">
      <formula>W46="b"</formula>
    </cfRule>
    <cfRule type="expression" dxfId="122" priority="130">
      <formula>W46="p"</formula>
    </cfRule>
    <cfRule type="expression" dxfId="121" priority="131">
      <formula>W46="m"</formula>
    </cfRule>
    <cfRule type="expression" dxfId="120" priority="132">
      <formula>W46="a"</formula>
    </cfRule>
  </conditionalFormatting>
  <conditionalFormatting sqref="R46">
    <cfRule type="expression" dxfId="119" priority="121">
      <formula>X46="h"</formula>
    </cfRule>
    <cfRule type="expression" dxfId="118" priority="122">
      <formula>X46="na"</formula>
    </cfRule>
    <cfRule type="expression" dxfId="117" priority="123">
      <formula>X46="b"</formula>
    </cfRule>
    <cfRule type="expression" dxfId="116" priority="124">
      <formula>X46="p"</formula>
    </cfRule>
    <cfRule type="expression" dxfId="115" priority="125">
      <formula>X46="m"</formula>
    </cfRule>
    <cfRule type="expression" dxfId="114" priority="126">
      <formula>X46="a"</formula>
    </cfRule>
  </conditionalFormatting>
  <conditionalFormatting sqref="S46">
    <cfRule type="expression" dxfId="113" priority="115">
      <formula>Y46="h"</formula>
    </cfRule>
    <cfRule type="expression" dxfId="112" priority="116">
      <formula>Y46="na"</formula>
    </cfRule>
    <cfRule type="expression" dxfId="111" priority="117">
      <formula>Y46="b"</formula>
    </cfRule>
    <cfRule type="expression" dxfId="110" priority="118">
      <formula>Y46="p"</formula>
    </cfRule>
    <cfRule type="expression" dxfId="109" priority="119">
      <formula>Y46="m"</formula>
    </cfRule>
    <cfRule type="expression" dxfId="108" priority="120">
      <formula>Y46="a"</formula>
    </cfRule>
  </conditionalFormatting>
  <conditionalFormatting sqref="T46">
    <cfRule type="expression" dxfId="107" priority="109">
      <formula>Z46="h"</formula>
    </cfRule>
    <cfRule type="expression" dxfId="106" priority="110">
      <formula>Z46="na"</formula>
    </cfRule>
    <cfRule type="expression" dxfId="105" priority="111">
      <formula>Z46="b"</formula>
    </cfRule>
    <cfRule type="expression" dxfId="104" priority="112">
      <formula>Z46="p"</formula>
    </cfRule>
    <cfRule type="expression" dxfId="103" priority="113">
      <formula>Z46="m"</formula>
    </cfRule>
    <cfRule type="expression" dxfId="102" priority="114">
      <formula>Z46="a"</formula>
    </cfRule>
  </conditionalFormatting>
  <conditionalFormatting sqref="P47">
    <cfRule type="expression" dxfId="101" priority="103">
      <formula>V47="h"</formula>
    </cfRule>
    <cfRule type="expression" dxfId="100" priority="104">
      <formula>V47="na"</formula>
    </cfRule>
    <cfRule type="expression" dxfId="99" priority="105">
      <formula>V47="b"</formula>
    </cfRule>
    <cfRule type="expression" dxfId="98" priority="106">
      <formula>V47="p"</formula>
    </cfRule>
    <cfRule type="expression" dxfId="97" priority="107">
      <formula>V47="m"</formula>
    </cfRule>
    <cfRule type="expression" dxfId="96" priority="108">
      <formula>V47="a"</formula>
    </cfRule>
  </conditionalFormatting>
  <conditionalFormatting sqref="Q47">
    <cfRule type="expression" dxfId="95" priority="97">
      <formula>W47="h"</formula>
    </cfRule>
    <cfRule type="expression" dxfId="94" priority="98">
      <formula>W47="na"</formula>
    </cfRule>
    <cfRule type="expression" dxfId="93" priority="99">
      <formula>W47="b"</formula>
    </cfRule>
    <cfRule type="expression" dxfId="92" priority="100">
      <formula>W47="p"</formula>
    </cfRule>
    <cfRule type="expression" dxfId="91" priority="101">
      <formula>W47="m"</formula>
    </cfRule>
    <cfRule type="expression" dxfId="90" priority="102">
      <formula>W47="a"</formula>
    </cfRule>
  </conditionalFormatting>
  <conditionalFormatting sqref="R47">
    <cfRule type="expression" dxfId="89" priority="91">
      <formula>X47="h"</formula>
    </cfRule>
    <cfRule type="expression" dxfId="88" priority="92">
      <formula>X47="na"</formula>
    </cfRule>
    <cfRule type="expression" dxfId="87" priority="93">
      <formula>X47="b"</formula>
    </cfRule>
    <cfRule type="expression" dxfId="86" priority="94">
      <formula>X47="p"</formula>
    </cfRule>
    <cfRule type="expression" dxfId="85" priority="95">
      <formula>X47="m"</formula>
    </cfRule>
    <cfRule type="expression" dxfId="84" priority="96">
      <formula>X47="a"</formula>
    </cfRule>
  </conditionalFormatting>
  <conditionalFormatting sqref="S47">
    <cfRule type="expression" dxfId="83" priority="85">
      <formula>Y47="h"</formula>
    </cfRule>
    <cfRule type="expression" dxfId="82" priority="86">
      <formula>Y47="na"</formula>
    </cfRule>
    <cfRule type="expression" dxfId="81" priority="87">
      <formula>Y47="b"</formula>
    </cfRule>
    <cfRule type="expression" dxfId="80" priority="88">
      <formula>Y47="p"</formula>
    </cfRule>
    <cfRule type="expression" dxfId="79" priority="89">
      <formula>Y47="m"</formula>
    </cfRule>
    <cfRule type="expression" dxfId="78" priority="90">
      <formula>Y47="a"</formula>
    </cfRule>
  </conditionalFormatting>
  <conditionalFormatting sqref="T47">
    <cfRule type="expression" dxfId="77" priority="79">
      <formula>Z47="h"</formula>
    </cfRule>
    <cfRule type="expression" dxfId="76" priority="80">
      <formula>Z47="na"</formula>
    </cfRule>
    <cfRule type="expression" dxfId="75" priority="81">
      <formula>Z47="b"</formula>
    </cfRule>
    <cfRule type="expression" dxfId="74" priority="82">
      <formula>Z47="p"</formula>
    </cfRule>
    <cfRule type="expression" dxfId="73" priority="83">
      <formula>Z47="m"</formula>
    </cfRule>
    <cfRule type="expression" dxfId="72" priority="84">
      <formula>Z47="a"</formula>
    </cfRule>
  </conditionalFormatting>
  <conditionalFormatting sqref="AD46">
    <cfRule type="expression" dxfId="71" priority="73">
      <formula>AJ46="h"</formula>
    </cfRule>
    <cfRule type="expression" dxfId="70" priority="74">
      <formula>AJ46="na"</formula>
    </cfRule>
    <cfRule type="expression" dxfId="69" priority="75">
      <formula>AJ46="b"</formula>
    </cfRule>
    <cfRule type="expression" dxfId="68" priority="76">
      <formula>AJ46="p"</formula>
    </cfRule>
    <cfRule type="expression" dxfId="67" priority="77">
      <formula>AJ46="m"</formula>
    </cfRule>
    <cfRule type="expression" dxfId="66" priority="78">
      <formula>AJ46="a"</formula>
    </cfRule>
  </conditionalFormatting>
  <conditionalFormatting sqref="AE46">
    <cfRule type="expression" dxfId="65" priority="67">
      <formula>AK46="h"</formula>
    </cfRule>
    <cfRule type="expression" dxfId="64" priority="68">
      <formula>AK46="na"</formula>
    </cfRule>
    <cfRule type="expression" dxfId="63" priority="69">
      <formula>AK46="b"</formula>
    </cfRule>
    <cfRule type="expression" dxfId="62" priority="70">
      <formula>AK46="p"</formula>
    </cfRule>
    <cfRule type="expression" dxfId="61" priority="71">
      <formula>AK46="m"</formula>
    </cfRule>
    <cfRule type="expression" dxfId="60" priority="72">
      <formula>AK46="a"</formula>
    </cfRule>
  </conditionalFormatting>
  <conditionalFormatting sqref="AF46">
    <cfRule type="expression" dxfId="59" priority="61">
      <formula>AL46="h"</formula>
    </cfRule>
    <cfRule type="expression" dxfId="58" priority="62">
      <formula>AL46="na"</formula>
    </cfRule>
    <cfRule type="expression" dxfId="57" priority="63">
      <formula>AL46="b"</formula>
    </cfRule>
    <cfRule type="expression" dxfId="56" priority="64">
      <formula>AL46="p"</formula>
    </cfRule>
    <cfRule type="expression" dxfId="55" priority="65">
      <formula>AL46="m"</formula>
    </cfRule>
    <cfRule type="expression" dxfId="54" priority="66">
      <formula>AL46="a"</formula>
    </cfRule>
  </conditionalFormatting>
  <conditionalFormatting sqref="AG46">
    <cfRule type="expression" dxfId="53" priority="55">
      <formula>AM46="h"</formula>
    </cfRule>
    <cfRule type="expression" dxfId="52" priority="56">
      <formula>AM46="na"</formula>
    </cfRule>
    <cfRule type="expression" dxfId="51" priority="57">
      <formula>AM46="b"</formula>
    </cfRule>
    <cfRule type="expression" dxfId="50" priority="58">
      <formula>AM46="p"</formula>
    </cfRule>
    <cfRule type="expression" dxfId="49" priority="59">
      <formula>AM46="m"</formula>
    </cfRule>
    <cfRule type="expression" dxfId="48" priority="60">
      <formula>AM46="a"</formula>
    </cfRule>
  </conditionalFormatting>
  <conditionalFormatting sqref="AH46">
    <cfRule type="expression" dxfId="47" priority="49">
      <formula>AN46="h"</formula>
    </cfRule>
    <cfRule type="expression" dxfId="46" priority="50">
      <formula>AN46="na"</formula>
    </cfRule>
    <cfRule type="expression" dxfId="45" priority="51">
      <formula>AN46="b"</formula>
    </cfRule>
    <cfRule type="expression" dxfId="44" priority="52">
      <formula>AN46="p"</formula>
    </cfRule>
    <cfRule type="expression" dxfId="43" priority="53">
      <formula>AN46="m"</formula>
    </cfRule>
    <cfRule type="expression" dxfId="42" priority="54">
      <formula>AN46="a"</formula>
    </cfRule>
  </conditionalFormatting>
  <conditionalFormatting sqref="AD47">
    <cfRule type="expression" dxfId="41" priority="43">
      <formula>AJ47="h"</formula>
    </cfRule>
    <cfRule type="expression" dxfId="40" priority="44">
      <formula>AJ47="na"</formula>
    </cfRule>
    <cfRule type="expression" dxfId="39" priority="45">
      <formula>AJ47="b"</formula>
    </cfRule>
    <cfRule type="expression" dxfId="38" priority="46">
      <formula>AJ47="p"</formula>
    </cfRule>
    <cfRule type="expression" dxfId="37" priority="47">
      <formula>AJ47="m"</formula>
    </cfRule>
    <cfRule type="expression" dxfId="36" priority="48">
      <formula>AJ47="a"</formula>
    </cfRule>
  </conditionalFormatting>
  <conditionalFormatting sqref="AE47">
    <cfRule type="expression" dxfId="35" priority="37">
      <formula>AK47="h"</formula>
    </cfRule>
    <cfRule type="expression" dxfId="34" priority="38">
      <formula>AK47="na"</formula>
    </cfRule>
    <cfRule type="expression" dxfId="33" priority="39">
      <formula>AK47="b"</formula>
    </cfRule>
    <cfRule type="expression" dxfId="32" priority="40">
      <formula>AK47="p"</formula>
    </cfRule>
    <cfRule type="expression" dxfId="31" priority="41">
      <formula>AK47="m"</formula>
    </cfRule>
    <cfRule type="expression" dxfId="30" priority="42">
      <formula>AK47="a"</formula>
    </cfRule>
  </conditionalFormatting>
  <conditionalFormatting sqref="AF47">
    <cfRule type="expression" dxfId="29" priority="31">
      <formula>AL47="h"</formula>
    </cfRule>
    <cfRule type="expression" dxfId="28" priority="32">
      <formula>AL47="na"</formula>
    </cfRule>
    <cfRule type="expression" dxfId="27" priority="33">
      <formula>AL47="b"</formula>
    </cfRule>
    <cfRule type="expression" dxfId="26" priority="34">
      <formula>AL47="p"</formula>
    </cfRule>
    <cfRule type="expression" dxfId="25" priority="35">
      <formula>AL47="m"</formula>
    </cfRule>
    <cfRule type="expression" dxfId="24" priority="36">
      <formula>AL47="a"</formula>
    </cfRule>
  </conditionalFormatting>
  <conditionalFormatting sqref="AG47">
    <cfRule type="expression" dxfId="23" priority="25">
      <formula>AM47="h"</formula>
    </cfRule>
    <cfRule type="expression" dxfId="22" priority="26">
      <formula>AM47="na"</formula>
    </cfRule>
    <cfRule type="expression" dxfId="21" priority="27">
      <formula>AM47="b"</formula>
    </cfRule>
    <cfRule type="expression" dxfId="20" priority="28">
      <formula>AM47="p"</formula>
    </cfRule>
    <cfRule type="expression" dxfId="19" priority="29">
      <formula>AM47="m"</formula>
    </cfRule>
    <cfRule type="expression" dxfId="18" priority="30">
      <formula>AM47="a"</formula>
    </cfRule>
  </conditionalFormatting>
  <conditionalFormatting sqref="AH47">
    <cfRule type="expression" dxfId="17" priority="19">
      <formula>AN47="h"</formula>
    </cfRule>
    <cfRule type="expression" dxfId="16" priority="20">
      <formula>AN47="na"</formula>
    </cfRule>
    <cfRule type="expression" dxfId="15" priority="21">
      <formula>AN47="b"</formula>
    </cfRule>
    <cfRule type="expression" dxfId="14" priority="22">
      <formula>AN47="p"</formula>
    </cfRule>
    <cfRule type="expression" dxfId="13" priority="23">
      <formula>AN47="m"</formula>
    </cfRule>
    <cfRule type="expression" dxfId="12" priority="24">
      <formula>AN47="a"</formula>
    </cfRule>
  </conditionalFormatting>
  <conditionalFormatting sqref="AH24">
    <cfRule type="expression" dxfId="11" priority="7">
      <formula>AN24="h"</formula>
    </cfRule>
    <cfRule type="expression" dxfId="10" priority="8">
      <formula>AN24="na"</formula>
    </cfRule>
    <cfRule type="expression" dxfId="9" priority="9">
      <formula>AN24="b"</formula>
    </cfRule>
    <cfRule type="expression" dxfId="8" priority="10">
      <formula>AN24="p"</formula>
    </cfRule>
    <cfRule type="expression" dxfId="7" priority="11">
      <formula>AN24="m"</formula>
    </cfRule>
    <cfRule type="expression" dxfId="6" priority="12">
      <formula>AN24="a"</formula>
    </cfRule>
  </conditionalFormatting>
  <conditionalFormatting sqref="AG42">
    <cfRule type="expression" dxfId="5" priority="1">
      <formula>AM42="h"</formula>
    </cfRule>
    <cfRule type="expression" dxfId="4" priority="2">
      <formula>AM42="na"</formula>
    </cfRule>
    <cfRule type="expression" dxfId="3" priority="3">
      <formula>AM42="b"</formula>
    </cfRule>
    <cfRule type="expression" dxfId="2" priority="4">
      <formula>AM42="p"</formula>
    </cfRule>
    <cfRule type="expression" dxfId="1" priority="5">
      <formula>AM42="m"</formula>
    </cfRule>
    <cfRule type="expression" dxfId="0" priority="6">
      <formula>AM42="a"</formula>
    </cfRule>
  </conditionalFormatting>
  <hyperlinks>
    <hyperlink ref="A2" r:id="rId1"/>
  </hyperlinks>
  <printOptions horizontalCentered="1"/>
  <pageMargins left="0" right="0" top="0" bottom="0" header="0.5" footer="0.5"/>
  <pageSetup scale="87" orientation="landscape" r:id="rId2"/>
  <headerFooter alignWithMargins="0"/>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8"/>
  <sheetViews>
    <sheetView showGridLines="0" zoomScaleNormal="100" workbookViewId="0">
      <selection sqref="A1:G1"/>
    </sheetView>
  </sheetViews>
  <sheetFormatPr defaultRowHeight="12.75"/>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s>
  <sheetData>
    <row r="1" spans="1:14" s="2" customFormat="1" ht="50.1" customHeight="1">
      <c r="A1" s="127" t="str">
        <f>IF(Year!$AC$4="","",Year!$AC$4)</f>
        <v/>
      </c>
      <c r="B1" s="127"/>
      <c r="C1" s="127"/>
      <c r="D1" s="127"/>
      <c r="E1" s="127"/>
      <c r="F1" s="127"/>
      <c r="G1" s="127"/>
      <c r="H1" s="128">
        <f>Year!AC30</f>
        <v>43891</v>
      </c>
      <c r="I1" s="128"/>
      <c r="J1" s="128"/>
      <c r="K1" s="128"/>
      <c r="L1" s="128"/>
      <c r="M1" s="128"/>
      <c r="N1" s="128"/>
    </row>
    <row r="2" spans="1:14" s="2" customFormat="1" ht="15.75">
      <c r="A2" s="125" t="str">
        <f>'1'!A2:B2</f>
        <v>Sunday</v>
      </c>
      <c r="B2" s="123"/>
      <c r="C2" s="123" t="str">
        <f>'1'!C2:D2</f>
        <v>Monday</v>
      </c>
      <c r="D2" s="123"/>
      <c r="E2" s="123" t="str">
        <f>'1'!E2:F2</f>
        <v>Tuesday</v>
      </c>
      <c r="F2" s="123"/>
      <c r="G2" s="123" t="str">
        <f>'1'!G2:H2</f>
        <v>Wednesday</v>
      </c>
      <c r="H2" s="123"/>
      <c r="I2" s="123" t="str">
        <f>'1'!I2:J2</f>
        <v>Thursday</v>
      </c>
      <c r="J2" s="123"/>
      <c r="K2" s="123" t="str">
        <f>'1'!K2:L2</f>
        <v>Friday</v>
      </c>
      <c r="L2" s="123"/>
      <c r="M2" s="123" t="str">
        <f>'1'!M2:N2</f>
        <v>Saturday</v>
      </c>
      <c r="N2" s="124"/>
    </row>
    <row r="3" spans="1:14" s="2" customFormat="1" ht="18">
      <c r="A3" s="5">
        <f>Year!AC32</f>
        <v>43891</v>
      </c>
      <c r="B3" s="6" t="str">
        <f>IF(ISERROR(MATCH(A3,event_dates,0)),"",INDEX(events,MATCH(A3,event_dates,0)))</f>
        <v/>
      </c>
      <c r="C3" s="5">
        <f>Year!AD32</f>
        <v>43892</v>
      </c>
      <c r="D3" s="6" t="str">
        <f>IF(ISERROR(MATCH(C3,event_dates,0)),"",INDEX(events,MATCH(C3,event_dates,0)))</f>
        <v/>
      </c>
      <c r="E3" s="5">
        <f>Year!AE32</f>
        <v>43893</v>
      </c>
      <c r="F3" s="6" t="str">
        <f>IF(ISERROR(MATCH(E3,event_dates,0)),"",INDEX(events,MATCH(E3,event_dates,0)))</f>
        <v/>
      </c>
      <c r="G3" s="5">
        <f>Year!AF32</f>
        <v>43894</v>
      </c>
      <c r="H3" s="6" t="str">
        <f>IF(ISERROR(MATCH(G3,event_dates,0)),"",INDEX(events,MATCH(G3,event_dates,0)))</f>
        <v/>
      </c>
      <c r="I3" s="5">
        <f>Year!AG32</f>
        <v>43895</v>
      </c>
      <c r="J3" s="6" t="str">
        <f>IF(ISERROR(MATCH(I3,event_dates,0)),"",INDEX(events,MATCH(I3,event_dates,0)))</f>
        <v/>
      </c>
      <c r="K3" s="5">
        <f>Year!AH32</f>
        <v>43896</v>
      </c>
      <c r="L3" s="6" t="str">
        <f>IF(ISERROR(MATCH(K3,event_dates,0)),"",INDEX(events,MATCH(K3,event_dates,0)))</f>
        <v/>
      </c>
      <c r="M3" s="5">
        <f>Year!AI32</f>
        <v>43897</v>
      </c>
      <c r="N3" s="6" t="str">
        <f>IF(ISERROR(MATCH(M3,event_dates,0)),"",INDEX(events,MATCH(M3,event_dates,0)))</f>
        <v/>
      </c>
    </row>
    <row r="4" spans="1:14" s="2" customFormat="1">
      <c r="A4" s="120" t="str">
        <f ca="1">IF(ISERROR(MATCH(A3,event_dates,0)+MATCH(A3,OFFSET(event_dates,MATCH(A3,event_dates,0),0,500,1),0)),"",INDEX(events,MATCH(A3,event_dates,0)+MATCH(A3,OFFSET(event_dates,MATCH(A3,event_dates,0),0,500,1),0)))</f>
        <v/>
      </c>
      <c r="B4" s="117"/>
      <c r="C4" s="120" t="str">
        <f ca="1">IF(ISERROR(MATCH(C3,event_dates,0)+MATCH(C3,OFFSET(event_dates,MATCH(C3,event_dates,0),0,500,1),0)),"",INDEX(events,MATCH(C3,event_dates,0)+MATCH(C3,OFFSET(event_dates,MATCH(C3,event_dates,0),0,500,1),0)))</f>
        <v/>
      </c>
      <c r="D4" s="117"/>
      <c r="E4" s="120" t="str">
        <f ca="1">IF(ISERROR(MATCH(E3,event_dates,0)+MATCH(E3,OFFSET(event_dates,MATCH(E3,event_dates,0),0,500,1),0)),"",INDEX(events,MATCH(E3,event_dates,0)+MATCH(E3,OFFSET(event_dates,MATCH(E3,event_dates,0),0,500,1),0)))</f>
        <v/>
      </c>
      <c r="F4" s="117"/>
      <c r="G4" s="120" t="str">
        <f ca="1">IF(ISERROR(MATCH(G3,event_dates,0)+MATCH(G3,OFFSET(event_dates,MATCH(G3,event_dates,0),0,500,1),0)),"",INDEX(events,MATCH(G3,event_dates,0)+MATCH(G3,OFFSET(event_dates,MATCH(G3,event_dates,0),0,500,1),0)))</f>
        <v/>
      </c>
      <c r="H4" s="117"/>
      <c r="I4" s="120" t="str">
        <f ca="1">IF(ISERROR(MATCH(I3,event_dates,0)+MATCH(I3,OFFSET(event_dates,MATCH(I3,event_dates,0),0,500,1),0)),"",INDEX(events,MATCH(I3,event_dates,0)+MATCH(I3,OFFSET(event_dates,MATCH(I3,event_dates,0),0,500,1),0)))</f>
        <v/>
      </c>
      <c r="J4" s="117"/>
      <c r="K4" s="120" t="str">
        <f ca="1">IF(ISERROR(MATCH(K3,event_dates,0)+MATCH(K3,OFFSET(event_dates,MATCH(K3,event_dates,0),0,500,1),0)),"",INDEX(events,MATCH(K3,event_dates,0)+MATCH(K3,OFFSET(event_dates,MATCH(K3,event_dates,0),0,500,1),0)))</f>
        <v/>
      </c>
      <c r="L4" s="117"/>
      <c r="M4" s="120" t="str">
        <f ca="1">IF(ISERROR(MATCH(M3,event_dates,0)+MATCH(M3,OFFSET(event_dates,MATCH(M3,event_dates,0),0,500,1),0)),"",INDEX(events,MATCH(M3,event_dates,0)+MATCH(M3,OFFSET(event_dates,MATCH(M3,event_dates,0),0,500,1),0)))</f>
        <v/>
      </c>
      <c r="N4" s="117"/>
    </row>
    <row r="5" spans="1:14" s="2" customFormat="1">
      <c r="A5" s="116"/>
      <c r="B5" s="117"/>
      <c r="C5" s="116"/>
      <c r="D5" s="117"/>
      <c r="E5" s="116"/>
      <c r="F5" s="117"/>
      <c r="G5" s="116"/>
      <c r="H5" s="117"/>
      <c r="I5" s="116"/>
      <c r="J5" s="117"/>
      <c r="K5" s="116"/>
      <c r="L5" s="117"/>
      <c r="M5" s="116"/>
      <c r="N5" s="117"/>
    </row>
    <row r="6" spans="1:14" s="2" customFormat="1">
      <c r="A6" s="116"/>
      <c r="B6" s="117"/>
      <c r="C6" s="116"/>
      <c r="D6" s="117"/>
      <c r="E6" s="116"/>
      <c r="F6" s="117"/>
      <c r="G6" s="116"/>
      <c r="H6" s="117"/>
      <c r="I6" s="116"/>
      <c r="J6" s="117"/>
      <c r="K6" s="116"/>
      <c r="L6" s="117"/>
      <c r="M6" s="116"/>
      <c r="N6" s="117"/>
    </row>
    <row r="7" spans="1:14" s="2" customFormat="1">
      <c r="A7" s="116" t="s">
        <v>6</v>
      </c>
      <c r="B7" s="117"/>
      <c r="C7" s="116" t="s">
        <v>6</v>
      </c>
      <c r="D7" s="117"/>
      <c r="E7" s="116" t="s">
        <v>6</v>
      </c>
      <c r="F7" s="117"/>
      <c r="G7" s="116" t="s">
        <v>6</v>
      </c>
      <c r="H7" s="117"/>
      <c r="I7" s="116" t="s">
        <v>6</v>
      </c>
      <c r="J7" s="117"/>
      <c r="K7" s="116" t="s">
        <v>6</v>
      </c>
      <c r="L7" s="117"/>
      <c r="M7" s="116" t="s">
        <v>6</v>
      </c>
      <c r="N7" s="117"/>
    </row>
    <row r="8" spans="1:14" s="3" customFormat="1">
      <c r="A8" s="118" t="s">
        <v>6</v>
      </c>
      <c r="B8" s="119"/>
      <c r="C8" s="118" t="s">
        <v>6</v>
      </c>
      <c r="D8" s="119"/>
      <c r="E8" s="118" t="s">
        <v>6</v>
      </c>
      <c r="F8" s="119"/>
      <c r="G8" s="118" t="s">
        <v>6</v>
      </c>
      <c r="H8" s="119"/>
      <c r="I8" s="118" t="s">
        <v>6</v>
      </c>
      <c r="J8" s="119"/>
      <c r="K8" s="118" t="s">
        <v>6</v>
      </c>
      <c r="L8" s="119"/>
      <c r="M8" s="118" t="s">
        <v>6</v>
      </c>
      <c r="N8" s="119"/>
    </row>
    <row r="9" spans="1:14" s="2" customFormat="1" ht="18">
      <c r="A9" s="5">
        <f>Year!AC33</f>
        <v>43898</v>
      </c>
      <c r="B9" s="6" t="str">
        <f>IF(ISERROR(MATCH(A9,event_dates,0)),"",INDEX(events,MATCH(A9,event_dates,0)))</f>
        <v/>
      </c>
      <c r="C9" s="5">
        <f>Year!AD33</f>
        <v>43899</v>
      </c>
      <c r="D9" s="6" t="str">
        <f>IF(ISERROR(MATCH(C9,event_dates,0)),"",INDEX(events,MATCH(C9,event_dates,0)))</f>
        <v/>
      </c>
      <c r="E9" s="5">
        <f>Year!AE33</f>
        <v>43900</v>
      </c>
      <c r="F9" s="6" t="str">
        <f>IF(ISERROR(MATCH(E9,event_dates,0)),"",INDEX(events,MATCH(E9,event_dates,0)))</f>
        <v/>
      </c>
      <c r="G9" s="5">
        <f>Year!AF33</f>
        <v>43901</v>
      </c>
      <c r="H9" s="6" t="str">
        <f>IF(ISERROR(MATCH(G9,event_dates,0)),"",INDEX(events,MATCH(G9,event_dates,0)))</f>
        <v/>
      </c>
      <c r="I9" s="5">
        <f>Year!AG33</f>
        <v>43902</v>
      </c>
      <c r="J9" s="6" t="str">
        <f>IF(ISERROR(MATCH(I9,event_dates,0)),"",INDEX(events,MATCH(I9,event_dates,0)))</f>
        <v/>
      </c>
      <c r="K9" s="5">
        <f>Year!AH33</f>
        <v>43903</v>
      </c>
      <c r="L9" s="6" t="str">
        <f>IF(ISERROR(MATCH(K9,event_dates,0)),"",INDEX(events,MATCH(K9,event_dates,0)))</f>
        <v/>
      </c>
      <c r="M9" s="5">
        <f>Year!AI33</f>
        <v>43904</v>
      </c>
      <c r="N9" s="6" t="str">
        <f>IF(ISERROR(MATCH(M9,event_dates,0)),"",INDEX(events,MATCH(M9,event_dates,0)))</f>
        <v/>
      </c>
    </row>
    <row r="10" spans="1:14" s="2" customFormat="1">
      <c r="A10" s="120" t="str">
        <f ca="1">IF(ISERROR(MATCH(A9,event_dates,0)+MATCH(A9,OFFSET(event_dates,MATCH(A9,event_dates,0),0,500,1),0)),"",INDEX(events,MATCH(A9,event_dates,0)+MATCH(A9,OFFSET(event_dates,MATCH(A9,event_dates,0),0,500,1),0)))</f>
        <v/>
      </c>
      <c r="B10" s="117"/>
      <c r="C10" s="120" t="str">
        <f ca="1">IF(ISERROR(MATCH(C9,event_dates,0)+MATCH(C9,OFFSET(event_dates,MATCH(C9,event_dates,0),0,500,1),0)),"",INDEX(events,MATCH(C9,event_dates,0)+MATCH(C9,OFFSET(event_dates,MATCH(C9,event_dates,0),0,500,1),0)))</f>
        <v/>
      </c>
      <c r="D10" s="117"/>
      <c r="E10" s="120" t="str">
        <f ca="1">IF(ISERROR(MATCH(E9,event_dates,0)+MATCH(E9,OFFSET(event_dates,MATCH(E9,event_dates,0),0,500,1),0)),"",INDEX(events,MATCH(E9,event_dates,0)+MATCH(E9,OFFSET(event_dates,MATCH(E9,event_dates,0),0,500,1),0)))</f>
        <v/>
      </c>
      <c r="F10" s="117"/>
      <c r="G10" s="120" t="str">
        <f ca="1">IF(ISERROR(MATCH(G9,event_dates,0)+MATCH(G9,OFFSET(event_dates,MATCH(G9,event_dates,0),0,500,1),0)),"",INDEX(events,MATCH(G9,event_dates,0)+MATCH(G9,OFFSET(event_dates,MATCH(G9,event_dates,0),0,500,1),0)))</f>
        <v/>
      </c>
      <c r="H10" s="117"/>
      <c r="I10" s="120" t="str">
        <f ca="1">IF(ISERROR(MATCH(I9,event_dates,0)+MATCH(I9,OFFSET(event_dates,MATCH(I9,event_dates,0),0,500,1),0)),"",INDEX(events,MATCH(I9,event_dates,0)+MATCH(I9,OFFSET(event_dates,MATCH(I9,event_dates,0),0,500,1),0)))</f>
        <v/>
      </c>
      <c r="J10" s="117"/>
      <c r="K10" s="120" t="str">
        <f ca="1">IF(ISERROR(MATCH(K9,event_dates,0)+MATCH(K9,OFFSET(event_dates,MATCH(K9,event_dates,0),0,500,1),0)),"",INDEX(events,MATCH(K9,event_dates,0)+MATCH(K9,OFFSET(event_dates,MATCH(K9,event_dates,0),0,500,1),0)))</f>
        <v/>
      </c>
      <c r="L10" s="117"/>
      <c r="M10" s="120" t="str">
        <f ca="1">IF(ISERROR(MATCH(M9,event_dates,0)+MATCH(M9,OFFSET(event_dates,MATCH(M9,event_dates,0),0,500,1),0)),"",INDEX(events,MATCH(M9,event_dates,0)+MATCH(M9,OFFSET(event_dates,MATCH(M9,event_dates,0),0,500,1),0)))</f>
        <v/>
      </c>
      <c r="N10" s="117"/>
    </row>
    <row r="11" spans="1:14" s="2" customFormat="1">
      <c r="A11" s="116"/>
      <c r="B11" s="117"/>
      <c r="C11" s="116"/>
      <c r="D11" s="117"/>
      <c r="E11" s="116"/>
      <c r="F11" s="117"/>
      <c r="G11" s="116"/>
      <c r="H11" s="117"/>
      <c r="I11" s="116"/>
      <c r="J11" s="117"/>
      <c r="K11" s="116"/>
      <c r="L11" s="117"/>
      <c r="M11" s="116"/>
      <c r="N11" s="117"/>
    </row>
    <row r="12" spans="1:14" s="2" customFormat="1">
      <c r="A12" s="116"/>
      <c r="B12" s="117"/>
      <c r="C12" s="116"/>
      <c r="D12" s="117"/>
      <c r="E12" s="116"/>
      <c r="F12" s="117"/>
      <c r="G12" s="116"/>
      <c r="H12" s="117"/>
      <c r="I12" s="116"/>
      <c r="J12" s="117"/>
      <c r="K12" s="116"/>
      <c r="L12" s="117"/>
      <c r="M12" s="116"/>
      <c r="N12" s="117"/>
    </row>
    <row r="13" spans="1:14" s="2" customFormat="1">
      <c r="A13" s="116" t="s">
        <v>6</v>
      </c>
      <c r="B13" s="117"/>
      <c r="C13" s="116" t="s">
        <v>6</v>
      </c>
      <c r="D13" s="117"/>
      <c r="E13" s="116" t="s">
        <v>6</v>
      </c>
      <c r="F13" s="117"/>
      <c r="G13" s="116" t="s">
        <v>6</v>
      </c>
      <c r="H13" s="117"/>
      <c r="I13" s="116" t="s">
        <v>6</v>
      </c>
      <c r="J13" s="117"/>
      <c r="K13" s="116" t="s">
        <v>6</v>
      </c>
      <c r="L13" s="117"/>
      <c r="M13" s="116" t="s">
        <v>6</v>
      </c>
      <c r="N13" s="117"/>
    </row>
    <row r="14" spans="1:14" s="3" customFormat="1">
      <c r="A14" s="118" t="s">
        <v>6</v>
      </c>
      <c r="B14" s="119"/>
      <c r="C14" s="118" t="s">
        <v>6</v>
      </c>
      <c r="D14" s="119"/>
      <c r="E14" s="118" t="s">
        <v>6</v>
      </c>
      <c r="F14" s="119"/>
      <c r="G14" s="118" t="s">
        <v>6</v>
      </c>
      <c r="H14" s="119"/>
      <c r="I14" s="118" t="s">
        <v>6</v>
      </c>
      <c r="J14" s="119"/>
      <c r="K14" s="118" t="s">
        <v>6</v>
      </c>
      <c r="L14" s="119"/>
      <c r="M14" s="118" t="s">
        <v>6</v>
      </c>
      <c r="N14" s="119"/>
    </row>
    <row r="15" spans="1:14" s="2" customFormat="1" ht="18">
      <c r="A15" s="5">
        <f>Year!AC34</f>
        <v>43905</v>
      </c>
      <c r="B15" s="6" t="str">
        <f>IF(ISERROR(MATCH(A15,event_dates,0)),"",INDEX(events,MATCH(A15,event_dates,0)))</f>
        <v/>
      </c>
      <c r="C15" s="5">
        <f>Year!AD34</f>
        <v>43906</v>
      </c>
      <c r="D15" s="6" t="str">
        <f>IF(ISERROR(MATCH(C15,event_dates,0)),"",INDEX(events,MATCH(C15,event_dates,0)))</f>
        <v/>
      </c>
      <c r="E15" s="5">
        <f>Year!AE34</f>
        <v>43907</v>
      </c>
      <c r="F15" s="6" t="str">
        <f>IF(ISERROR(MATCH(E15,event_dates,0)),"",INDEX(events,MATCH(E15,event_dates,0)))</f>
        <v/>
      </c>
      <c r="G15" s="5">
        <f>Year!AF34</f>
        <v>43908</v>
      </c>
      <c r="H15" s="6" t="str">
        <f>IF(ISERROR(MATCH(G15,event_dates,0)),"",INDEX(events,MATCH(G15,event_dates,0)))</f>
        <v/>
      </c>
      <c r="I15" s="5">
        <f>Year!AG34</f>
        <v>43909</v>
      </c>
      <c r="J15" s="6" t="str">
        <f>IF(ISERROR(MATCH(I15,event_dates,0)),"",INDEX(events,MATCH(I15,event_dates,0)))</f>
        <v/>
      </c>
      <c r="K15" s="5">
        <f>Year!AH34</f>
        <v>43910</v>
      </c>
      <c r="L15" s="6" t="str">
        <f>IF(ISERROR(MATCH(K15,event_dates,0)),"",INDEX(events,MATCH(K15,event_dates,0)))</f>
        <v/>
      </c>
      <c r="M15" s="5">
        <f>Year!AI34</f>
        <v>43911</v>
      </c>
      <c r="N15" s="6" t="str">
        <f>IF(ISERROR(MATCH(M15,event_dates,0)),"",INDEX(events,MATCH(M15,event_dates,0)))</f>
        <v/>
      </c>
    </row>
    <row r="16" spans="1:14" s="2" customFormat="1">
      <c r="A16" s="120" t="str">
        <f ca="1">IF(ISERROR(MATCH(A15,event_dates,0)+MATCH(A15,OFFSET(event_dates,MATCH(A15,event_dates,0),0,500,1),0)),"",INDEX(events,MATCH(A15,event_dates,0)+MATCH(A15,OFFSET(event_dates,MATCH(A15,event_dates,0),0,500,1),0)))</f>
        <v/>
      </c>
      <c r="B16" s="117"/>
      <c r="C16" s="120" t="str">
        <f ca="1">IF(ISERROR(MATCH(C15,event_dates,0)+MATCH(C15,OFFSET(event_dates,MATCH(C15,event_dates,0),0,500,1),0)),"",INDEX(events,MATCH(C15,event_dates,0)+MATCH(C15,OFFSET(event_dates,MATCH(C15,event_dates,0),0,500,1),0)))</f>
        <v/>
      </c>
      <c r="D16" s="117"/>
      <c r="E16" s="120" t="str">
        <f ca="1">IF(ISERROR(MATCH(E15,event_dates,0)+MATCH(E15,OFFSET(event_dates,MATCH(E15,event_dates,0),0,500,1),0)),"",INDEX(events,MATCH(E15,event_dates,0)+MATCH(E15,OFFSET(event_dates,MATCH(E15,event_dates,0),0,500,1),0)))</f>
        <v/>
      </c>
      <c r="F16" s="117"/>
      <c r="G16" s="120" t="str">
        <f ca="1">IF(ISERROR(MATCH(G15,event_dates,0)+MATCH(G15,OFFSET(event_dates,MATCH(G15,event_dates,0),0,500,1),0)),"",INDEX(events,MATCH(G15,event_dates,0)+MATCH(G15,OFFSET(event_dates,MATCH(G15,event_dates,0),0,500,1),0)))</f>
        <v/>
      </c>
      <c r="H16" s="117"/>
      <c r="I16" s="120" t="str">
        <f ca="1">IF(ISERROR(MATCH(I15,event_dates,0)+MATCH(I15,OFFSET(event_dates,MATCH(I15,event_dates,0),0,500,1),0)),"",INDEX(events,MATCH(I15,event_dates,0)+MATCH(I15,OFFSET(event_dates,MATCH(I15,event_dates,0),0,500,1),0)))</f>
        <v/>
      </c>
      <c r="J16" s="117"/>
      <c r="K16" s="120" t="str">
        <f ca="1">IF(ISERROR(MATCH(K15,event_dates,0)+MATCH(K15,OFFSET(event_dates,MATCH(K15,event_dates,0),0,500,1),0)),"",INDEX(events,MATCH(K15,event_dates,0)+MATCH(K15,OFFSET(event_dates,MATCH(K15,event_dates,0),0,500,1),0)))</f>
        <v/>
      </c>
      <c r="L16" s="117"/>
      <c r="M16" s="120" t="str">
        <f ca="1">IF(ISERROR(MATCH(M15,event_dates,0)+MATCH(M15,OFFSET(event_dates,MATCH(M15,event_dates,0),0,500,1),0)),"",INDEX(events,MATCH(M15,event_dates,0)+MATCH(M15,OFFSET(event_dates,MATCH(M15,event_dates,0),0,500,1),0)))</f>
        <v/>
      </c>
      <c r="N16" s="117"/>
    </row>
    <row r="17" spans="1:14" s="2" customFormat="1">
      <c r="A17" s="116"/>
      <c r="B17" s="117"/>
      <c r="C17" s="116"/>
      <c r="D17" s="117"/>
      <c r="E17" s="116"/>
      <c r="F17" s="117"/>
      <c r="G17" s="116"/>
      <c r="H17" s="117"/>
      <c r="I17" s="116"/>
      <c r="J17" s="117"/>
      <c r="K17" s="116"/>
      <c r="L17" s="117"/>
      <c r="M17" s="116"/>
      <c r="N17" s="117"/>
    </row>
    <row r="18" spans="1:14" s="2" customFormat="1">
      <c r="A18" s="116"/>
      <c r="B18" s="117"/>
      <c r="C18" s="116"/>
      <c r="D18" s="117"/>
      <c r="E18" s="116"/>
      <c r="F18" s="117"/>
      <c r="G18" s="116"/>
      <c r="H18" s="117"/>
      <c r="I18" s="116"/>
      <c r="J18" s="117"/>
      <c r="K18" s="116"/>
      <c r="L18" s="117"/>
      <c r="M18" s="116"/>
      <c r="N18" s="117"/>
    </row>
    <row r="19" spans="1:14" s="2" customFormat="1">
      <c r="A19" s="116" t="s">
        <v>6</v>
      </c>
      <c r="B19" s="117"/>
      <c r="C19" s="116" t="s">
        <v>6</v>
      </c>
      <c r="D19" s="117"/>
      <c r="E19" s="116" t="s">
        <v>6</v>
      </c>
      <c r="F19" s="117"/>
      <c r="G19" s="116" t="s">
        <v>6</v>
      </c>
      <c r="H19" s="117"/>
      <c r="I19" s="116" t="s">
        <v>6</v>
      </c>
      <c r="J19" s="117"/>
      <c r="K19" s="116" t="s">
        <v>6</v>
      </c>
      <c r="L19" s="117"/>
      <c r="M19" s="116" t="s">
        <v>6</v>
      </c>
      <c r="N19" s="117"/>
    </row>
    <row r="20" spans="1:14" s="3" customFormat="1">
      <c r="A20" s="118" t="s">
        <v>6</v>
      </c>
      <c r="B20" s="119"/>
      <c r="C20" s="118" t="s">
        <v>6</v>
      </c>
      <c r="D20" s="119"/>
      <c r="E20" s="118" t="s">
        <v>6</v>
      </c>
      <c r="F20" s="119"/>
      <c r="G20" s="118" t="s">
        <v>6</v>
      </c>
      <c r="H20" s="119"/>
      <c r="I20" s="118" t="s">
        <v>6</v>
      </c>
      <c r="J20" s="119"/>
      <c r="K20" s="118" t="s">
        <v>6</v>
      </c>
      <c r="L20" s="119"/>
      <c r="M20" s="118" t="s">
        <v>6</v>
      </c>
      <c r="N20" s="119"/>
    </row>
    <row r="21" spans="1:14" s="2" customFormat="1" ht="18">
      <c r="A21" s="5">
        <f>Year!AC35</f>
        <v>43912</v>
      </c>
      <c r="B21" s="6" t="str">
        <f>IF(ISERROR(MATCH(A21,event_dates,0)),"",INDEX(events,MATCH(A21,event_dates,0)))</f>
        <v/>
      </c>
      <c r="C21" s="5">
        <f>Year!AD35</f>
        <v>43913</v>
      </c>
      <c r="D21" s="6" t="str">
        <f>IF(ISERROR(MATCH(C21,event_dates,0)),"",INDEX(events,MATCH(C21,event_dates,0)))</f>
        <v/>
      </c>
      <c r="E21" s="5">
        <f>Year!AE35</f>
        <v>43914</v>
      </c>
      <c r="F21" s="6" t="str">
        <f>IF(ISERROR(MATCH(E21,event_dates,0)),"",INDEX(events,MATCH(E21,event_dates,0)))</f>
        <v/>
      </c>
      <c r="G21" s="5">
        <f>Year!AF35</f>
        <v>43915</v>
      </c>
      <c r="H21" s="6" t="str">
        <f>IF(ISERROR(MATCH(G21,event_dates,0)),"",INDEX(events,MATCH(G21,event_dates,0)))</f>
        <v/>
      </c>
      <c r="I21" s="5">
        <f>Year!AG35</f>
        <v>43916</v>
      </c>
      <c r="J21" s="6" t="str">
        <f>IF(ISERROR(MATCH(I21,event_dates,0)),"",INDEX(events,MATCH(I21,event_dates,0)))</f>
        <v/>
      </c>
      <c r="K21" s="5">
        <f>Year!AH35</f>
        <v>43917</v>
      </c>
      <c r="L21" s="6" t="str">
        <f>IF(ISERROR(MATCH(K21,event_dates,0)),"",INDEX(events,MATCH(K21,event_dates,0)))</f>
        <v/>
      </c>
      <c r="M21" s="5">
        <f>Year!AI35</f>
        <v>43918</v>
      </c>
      <c r="N21" s="6" t="str">
        <f>IF(ISERROR(MATCH(M21,event_dates,0)),"",INDEX(events,MATCH(M21,event_dates,0)))</f>
        <v/>
      </c>
    </row>
    <row r="22" spans="1:14" s="2" customFormat="1">
      <c r="A22" s="120" t="str">
        <f ca="1">IF(ISERROR(MATCH(A21,event_dates,0)+MATCH(A21,OFFSET(event_dates,MATCH(A21,event_dates,0),0,500,1),0)),"",INDEX(events,MATCH(A21,event_dates,0)+MATCH(A21,OFFSET(event_dates,MATCH(A21,event_dates,0),0,500,1),0)))</f>
        <v/>
      </c>
      <c r="B22" s="117"/>
      <c r="C22" s="120" t="str">
        <f ca="1">IF(ISERROR(MATCH(C21,event_dates,0)+MATCH(C21,OFFSET(event_dates,MATCH(C21,event_dates,0),0,500,1),0)),"",INDEX(events,MATCH(C21,event_dates,0)+MATCH(C21,OFFSET(event_dates,MATCH(C21,event_dates,0),0,500,1),0)))</f>
        <v/>
      </c>
      <c r="D22" s="117"/>
      <c r="E22" s="120" t="str">
        <f ca="1">IF(ISERROR(MATCH(E21,event_dates,0)+MATCH(E21,OFFSET(event_dates,MATCH(E21,event_dates,0),0,500,1),0)),"",INDEX(events,MATCH(E21,event_dates,0)+MATCH(E21,OFFSET(event_dates,MATCH(E21,event_dates,0),0,500,1),0)))</f>
        <v/>
      </c>
      <c r="F22" s="117"/>
      <c r="G22" s="120" t="str">
        <f ca="1">IF(ISERROR(MATCH(G21,event_dates,0)+MATCH(G21,OFFSET(event_dates,MATCH(G21,event_dates,0),0,500,1),0)),"",INDEX(events,MATCH(G21,event_dates,0)+MATCH(G21,OFFSET(event_dates,MATCH(G21,event_dates,0),0,500,1),0)))</f>
        <v/>
      </c>
      <c r="H22" s="117"/>
      <c r="I22" s="120" t="str">
        <f ca="1">IF(ISERROR(MATCH(I21,event_dates,0)+MATCH(I21,OFFSET(event_dates,MATCH(I21,event_dates,0),0,500,1),0)),"",INDEX(events,MATCH(I21,event_dates,0)+MATCH(I21,OFFSET(event_dates,MATCH(I21,event_dates,0),0,500,1),0)))</f>
        <v/>
      </c>
      <c r="J22" s="117"/>
      <c r="K22" s="120" t="str">
        <f ca="1">IF(ISERROR(MATCH(K21,event_dates,0)+MATCH(K21,OFFSET(event_dates,MATCH(K21,event_dates,0),0,500,1),0)),"",INDEX(events,MATCH(K21,event_dates,0)+MATCH(K21,OFFSET(event_dates,MATCH(K21,event_dates,0),0,500,1),0)))</f>
        <v/>
      </c>
      <c r="L22" s="117"/>
      <c r="M22" s="120" t="str">
        <f ca="1">IF(ISERROR(MATCH(M21,event_dates,0)+MATCH(M21,OFFSET(event_dates,MATCH(M21,event_dates,0),0,500,1),0)),"",INDEX(events,MATCH(M21,event_dates,0)+MATCH(M21,OFFSET(event_dates,MATCH(M21,event_dates,0),0,500,1),0)))</f>
        <v/>
      </c>
      <c r="N22" s="117"/>
    </row>
    <row r="23" spans="1:14" s="2" customFormat="1">
      <c r="A23" s="116"/>
      <c r="B23" s="117"/>
      <c r="C23" s="116"/>
      <c r="D23" s="117"/>
      <c r="E23" s="116"/>
      <c r="F23" s="117"/>
      <c r="G23" s="116"/>
      <c r="H23" s="117"/>
      <c r="I23" s="116"/>
      <c r="J23" s="117"/>
      <c r="K23" s="116"/>
      <c r="L23" s="117"/>
      <c r="M23" s="116"/>
      <c r="N23" s="117"/>
    </row>
    <row r="24" spans="1:14" s="2" customFormat="1">
      <c r="A24" s="116"/>
      <c r="B24" s="117"/>
      <c r="C24" s="116"/>
      <c r="D24" s="117"/>
      <c r="E24" s="116"/>
      <c r="F24" s="117"/>
      <c r="G24" s="116"/>
      <c r="H24" s="117"/>
      <c r="I24" s="116"/>
      <c r="J24" s="117"/>
      <c r="K24" s="116"/>
      <c r="L24" s="117"/>
      <c r="M24" s="116"/>
      <c r="N24" s="117"/>
    </row>
    <row r="25" spans="1:14" s="2" customFormat="1">
      <c r="A25" s="116" t="s">
        <v>6</v>
      </c>
      <c r="B25" s="117"/>
      <c r="C25" s="116" t="s">
        <v>6</v>
      </c>
      <c r="D25" s="117"/>
      <c r="E25" s="116" t="s">
        <v>6</v>
      </c>
      <c r="F25" s="117"/>
      <c r="G25" s="116" t="s">
        <v>6</v>
      </c>
      <c r="H25" s="117"/>
      <c r="I25" s="116" t="s">
        <v>6</v>
      </c>
      <c r="J25" s="117"/>
      <c r="K25" s="116" t="s">
        <v>6</v>
      </c>
      <c r="L25" s="117"/>
      <c r="M25" s="116" t="s">
        <v>6</v>
      </c>
      <c r="N25" s="117"/>
    </row>
    <row r="26" spans="1:14" s="3" customFormat="1">
      <c r="A26" s="118" t="s">
        <v>6</v>
      </c>
      <c r="B26" s="119"/>
      <c r="C26" s="118" t="s">
        <v>6</v>
      </c>
      <c r="D26" s="119"/>
      <c r="E26" s="118" t="s">
        <v>6</v>
      </c>
      <c r="F26" s="119"/>
      <c r="G26" s="118" t="s">
        <v>6</v>
      </c>
      <c r="H26" s="119"/>
      <c r="I26" s="118" t="s">
        <v>6</v>
      </c>
      <c r="J26" s="119"/>
      <c r="K26" s="118" t="s">
        <v>6</v>
      </c>
      <c r="L26" s="119"/>
      <c r="M26" s="118" t="s">
        <v>6</v>
      </c>
      <c r="N26" s="119"/>
    </row>
    <row r="27" spans="1:14" s="2" customFormat="1" ht="18">
      <c r="A27" s="5">
        <f>Year!AC36</f>
        <v>43919</v>
      </c>
      <c r="B27" s="6" t="str">
        <f>IF(ISERROR(MATCH(A27,event_dates,0)),"",INDEX(events,MATCH(A27,event_dates,0)))</f>
        <v/>
      </c>
      <c r="C27" s="5">
        <f>Year!AD36</f>
        <v>43920</v>
      </c>
      <c r="D27" s="6" t="str">
        <f>IF(ISERROR(MATCH(C27,event_dates,0)),"",INDEX(events,MATCH(C27,event_dates,0)))</f>
        <v/>
      </c>
      <c r="E27" s="5">
        <f>Year!AE36</f>
        <v>43921</v>
      </c>
      <c r="F27" s="6" t="str">
        <f>IF(ISERROR(MATCH(E27,event_dates,0)),"",INDEX(events,MATCH(E27,event_dates,0)))</f>
        <v/>
      </c>
      <c r="G27" s="5" t="str">
        <f>Year!AF36</f>
        <v/>
      </c>
      <c r="H27" s="6" t="str">
        <f>IF(ISERROR(MATCH(G27,event_dates,0)),"",INDEX(events,MATCH(G27,event_dates,0)))</f>
        <v/>
      </c>
      <c r="I27" s="5" t="str">
        <f>Year!AG36</f>
        <v/>
      </c>
      <c r="J27" s="6" t="str">
        <f>IF(ISERROR(MATCH(I27,event_dates,0)),"",INDEX(events,MATCH(I27,event_dates,0)))</f>
        <v/>
      </c>
      <c r="K27" s="5" t="str">
        <f>Year!AH36</f>
        <v/>
      </c>
      <c r="L27" s="6" t="str">
        <f>IF(ISERROR(MATCH(K27,event_dates,0)),"",INDEX(events,MATCH(K27,event_dates,0)))</f>
        <v/>
      </c>
      <c r="M27" s="5" t="str">
        <f>Year!AI36</f>
        <v/>
      </c>
      <c r="N27" s="6" t="str">
        <f>IF(ISERROR(MATCH(M27,event_dates,0)),"",INDEX(events,MATCH(M27,event_dates,0)))</f>
        <v/>
      </c>
    </row>
    <row r="28" spans="1:14" s="2" customFormat="1">
      <c r="A28" s="120" t="str">
        <f ca="1">IF(ISERROR(MATCH(A27,event_dates,0)+MATCH(A27,OFFSET(event_dates,MATCH(A27,event_dates,0),0,500,1),0)),"",INDEX(events,MATCH(A27,event_dates,0)+MATCH(A27,OFFSET(event_dates,MATCH(A27,event_dates,0),0,500,1),0)))</f>
        <v/>
      </c>
      <c r="B28" s="117"/>
      <c r="C28" s="120" t="str">
        <f ca="1">IF(ISERROR(MATCH(C27,event_dates,0)+MATCH(C27,OFFSET(event_dates,MATCH(C27,event_dates,0),0,500,1),0)),"",INDEX(events,MATCH(C27,event_dates,0)+MATCH(C27,OFFSET(event_dates,MATCH(C27,event_dates,0),0,500,1),0)))</f>
        <v/>
      </c>
      <c r="D28" s="117"/>
      <c r="E28" s="120" t="str">
        <f ca="1">IF(ISERROR(MATCH(E27,event_dates,0)+MATCH(E27,OFFSET(event_dates,MATCH(E27,event_dates,0),0,500,1),0)),"",INDEX(events,MATCH(E27,event_dates,0)+MATCH(E27,OFFSET(event_dates,MATCH(E27,event_dates,0),0,500,1),0)))</f>
        <v/>
      </c>
      <c r="F28" s="117"/>
      <c r="G28" s="120" t="str">
        <f ca="1">IF(ISERROR(MATCH(G27,event_dates,0)+MATCH(G27,OFFSET(event_dates,MATCH(G27,event_dates,0),0,500,1),0)),"",INDEX(events,MATCH(G27,event_dates,0)+MATCH(G27,OFFSET(event_dates,MATCH(G27,event_dates,0),0,500,1),0)))</f>
        <v/>
      </c>
      <c r="H28" s="117"/>
      <c r="I28" s="120" t="str">
        <f ca="1">IF(ISERROR(MATCH(I27,event_dates,0)+MATCH(I27,OFFSET(event_dates,MATCH(I27,event_dates,0),0,500,1),0)),"",INDEX(events,MATCH(I27,event_dates,0)+MATCH(I27,OFFSET(event_dates,MATCH(I27,event_dates,0),0,500,1),0)))</f>
        <v/>
      </c>
      <c r="J28" s="117"/>
      <c r="K28" s="120" t="str">
        <f ca="1">IF(ISERROR(MATCH(K27,event_dates,0)+MATCH(K27,OFFSET(event_dates,MATCH(K27,event_dates,0),0,500,1),0)),"",INDEX(events,MATCH(K27,event_dates,0)+MATCH(K27,OFFSET(event_dates,MATCH(K27,event_dates,0),0,500,1),0)))</f>
        <v/>
      </c>
      <c r="L28" s="117"/>
      <c r="M28" s="120" t="str">
        <f ca="1">IF(ISERROR(MATCH(M27,event_dates,0)+MATCH(M27,OFFSET(event_dates,MATCH(M27,event_dates,0),0,500,1),0)),"",INDEX(events,MATCH(M27,event_dates,0)+MATCH(M27,OFFSET(event_dates,MATCH(M27,event_dates,0),0,500,1),0)))</f>
        <v/>
      </c>
      <c r="N28" s="117"/>
    </row>
    <row r="29" spans="1:14" s="2" customFormat="1">
      <c r="A29" s="116"/>
      <c r="B29" s="117"/>
      <c r="C29" s="116"/>
      <c r="D29" s="117"/>
      <c r="E29" s="116"/>
      <c r="F29" s="117"/>
      <c r="G29" s="116"/>
      <c r="H29" s="117"/>
      <c r="I29" s="116"/>
      <c r="J29" s="117"/>
      <c r="K29" s="116"/>
      <c r="L29" s="117"/>
      <c r="M29" s="116"/>
      <c r="N29" s="117"/>
    </row>
    <row r="30" spans="1:14" s="2" customFormat="1">
      <c r="A30" s="116"/>
      <c r="B30" s="117"/>
      <c r="C30" s="116"/>
      <c r="D30" s="117"/>
      <c r="E30" s="116"/>
      <c r="F30" s="117"/>
      <c r="G30" s="116"/>
      <c r="H30" s="117"/>
      <c r="I30" s="116"/>
      <c r="J30" s="117"/>
      <c r="K30" s="116"/>
      <c r="L30" s="117"/>
      <c r="M30" s="116"/>
      <c r="N30" s="117"/>
    </row>
    <row r="31" spans="1:14" s="2" customFormat="1">
      <c r="A31" s="116" t="s">
        <v>6</v>
      </c>
      <c r="B31" s="117"/>
      <c r="C31" s="116" t="s">
        <v>6</v>
      </c>
      <c r="D31" s="117"/>
      <c r="E31" s="116" t="s">
        <v>6</v>
      </c>
      <c r="F31" s="117"/>
      <c r="G31" s="116" t="s">
        <v>6</v>
      </c>
      <c r="H31" s="117"/>
      <c r="I31" s="116" t="s">
        <v>6</v>
      </c>
      <c r="J31" s="117"/>
      <c r="K31" s="116" t="s">
        <v>6</v>
      </c>
      <c r="L31" s="117"/>
      <c r="M31" s="116" t="s">
        <v>6</v>
      </c>
      <c r="N31" s="117"/>
    </row>
    <row r="32" spans="1:14" s="3" customFormat="1">
      <c r="A32" s="118" t="s">
        <v>6</v>
      </c>
      <c r="B32" s="119"/>
      <c r="C32" s="118" t="s">
        <v>6</v>
      </c>
      <c r="D32" s="119"/>
      <c r="E32" s="118" t="s">
        <v>6</v>
      </c>
      <c r="F32" s="119"/>
      <c r="G32" s="118" t="s">
        <v>6</v>
      </c>
      <c r="H32" s="119"/>
      <c r="I32" s="118" t="s">
        <v>6</v>
      </c>
      <c r="J32" s="119"/>
      <c r="K32" s="118" t="s">
        <v>6</v>
      </c>
      <c r="L32" s="119"/>
      <c r="M32" s="118" t="s">
        <v>6</v>
      </c>
      <c r="N32" s="119"/>
    </row>
    <row r="33" spans="1:14" ht="18">
      <c r="A33" s="5" t="str">
        <f>Year!AC37</f>
        <v/>
      </c>
      <c r="B33" s="6" t="str">
        <f>IF(ISERROR(MATCH(A33,event_dates,0)),"",INDEX(events,MATCH(A33,event_dates,0)))</f>
        <v/>
      </c>
      <c r="C33" s="5" t="str">
        <f>Year!AD37</f>
        <v/>
      </c>
      <c r="D33" s="6" t="str">
        <f>IF(ISERROR(MATCH(C33,event_dates,0)),"",INDEX(events,MATCH(C33,event_dates,0)))</f>
        <v/>
      </c>
      <c r="E33" s="13" t="s">
        <v>7</v>
      </c>
      <c r="F33" s="1"/>
      <c r="G33" s="10"/>
      <c r="H33" s="10"/>
      <c r="I33" s="10"/>
      <c r="J33" s="10"/>
      <c r="K33" s="10"/>
      <c r="L33" s="10"/>
      <c r="M33" s="10"/>
      <c r="N33" s="14"/>
    </row>
    <row r="34" spans="1:14">
      <c r="A34" s="120" t="str">
        <f ca="1">IF(ISERROR(MATCH(A33,event_dates,0)+MATCH(A33,OFFSET(event_dates,MATCH(A33,event_dates,0),0,500,1),0)),"",INDEX(events,MATCH(A33,event_dates,0)+MATCH(A33,OFFSET(event_dates,MATCH(A33,event_dates,0),0,500,1),0)))</f>
        <v/>
      </c>
      <c r="B34" s="117"/>
      <c r="C34" s="120" t="str">
        <f ca="1">IF(ISERROR(MATCH(C33,event_dates,0)+MATCH(C33,OFFSET(event_dates,MATCH(C33,event_dates,0),0,500,1),0)),"",INDEX(events,MATCH(C33,event_dates,0)+MATCH(C33,OFFSET(event_dates,MATCH(C33,event_dates,0),0,500,1),0)))</f>
        <v/>
      </c>
      <c r="D34" s="117"/>
      <c r="E34" s="7"/>
      <c r="F34" s="4"/>
      <c r="G34" s="4"/>
      <c r="H34" s="4"/>
      <c r="I34" s="4"/>
      <c r="J34" s="4"/>
      <c r="K34" s="4"/>
      <c r="L34" s="4"/>
      <c r="M34" s="4"/>
      <c r="N34" s="8"/>
    </row>
    <row r="35" spans="1:14">
      <c r="A35" s="116"/>
      <c r="B35" s="117"/>
      <c r="C35" s="116"/>
      <c r="D35" s="117"/>
      <c r="E35" s="7"/>
      <c r="F35" s="4"/>
      <c r="G35" s="4"/>
      <c r="H35" s="4"/>
      <c r="I35" s="4"/>
      <c r="J35" s="4"/>
      <c r="K35" s="4"/>
      <c r="L35" s="4"/>
      <c r="M35" s="4"/>
      <c r="N35" s="8"/>
    </row>
    <row r="36" spans="1:14">
      <c r="A36" s="116"/>
      <c r="B36" s="117"/>
      <c r="C36" s="116"/>
      <c r="D36" s="117"/>
      <c r="E36" s="7"/>
      <c r="F36" s="4"/>
      <c r="G36" s="4"/>
      <c r="H36" s="4"/>
      <c r="I36" s="4"/>
      <c r="J36" s="4"/>
      <c r="K36" s="4"/>
      <c r="L36" s="4"/>
      <c r="M36" s="4"/>
      <c r="N36" s="8"/>
    </row>
    <row r="37" spans="1:14">
      <c r="A37" s="116" t="s">
        <v>6</v>
      </c>
      <c r="B37" s="117"/>
      <c r="C37" s="116" t="s">
        <v>6</v>
      </c>
      <c r="D37" s="117"/>
      <c r="E37" s="7"/>
      <c r="F37" s="4"/>
      <c r="G37" s="4"/>
      <c r="H37" s="4"/>
      <c r="I37" s="4"/>
      <c r="J37" s="4"/>
      <c r="K37" s="4"/>
      <c r="L37" s="4"/>
      <c r="M37" s="112" t="s">
        <v>15</v>
      </c>
      <c r="N37" s="113"/>
    </row>
    <row r="38" spans="1:14">
      <c r="A38" s="118" t="s">
        <v>6</v>
      </c>
      <c r="B38" s="119"/>
      <c r="C38" s="121" t="s">
        <v>2</v>
      </c>
      <c r="D38" s="122"/>
      <c r="E38" s="11"/>
      <c r="F38" s="9"/>
      <c r="G38" s="9"/>
      <c r="H38" s="9"/>
      <c r="I38" s="9"/>
      <c r="J38" s="9"/>
      <c r="K38" s="110" t="s">
        <v>11</v>
      </c>
      <c r="L38" s="110"/>
      <c r="M38" s="110"/>
      <c r="N38" s="111"/>
    </row>
  </sheetData>
  <mergeCells count="196">
    <mergeCell ref="I2:J2"/>
    <mergeCell ref="K2:L2"/>
    <mergeCell ref="M2:N2"/>
    <mergeCell ref="A2:B2"/>
    <mergeCell ref="C2:D2"/>
    <mergeCell ref="E2:F2"/>
    <mergeCell ref="G2:H2"/>
    <mergeCell ref="M4:N4"/>
    <mergeCell ref="A5:B5"/>
    <mergeCell ref="C5:D5"/>
    <mergeCell ref="E5:F5"/>
    <mergeCell ref="G5:H5"/>
    <mergeCell ref="I5:J5"/>
    <mergeCell ref="K5:L5"/>
    <mergeCell ref="M5:N5"/>
    <mergeCell ref="A4:B4"/>
    <mergeCell ref="C4:D4"/>
    <mergeCell ref="E4:F4"/>
    <mergeCell ref="G4:H4"/>
    <mergeCell ref="I4:J4"/>
    <mergeCell ref="K4:L4"/>
    <mergeCell ref="M6:N6"/>
    <mergeCell ref="A7:B7"/>
    <mergeCell ref="C7:D7"/>
    <mergeCell ref="E7:F7"/>
    <mergeCell ref="G7:H7"/>
    <mergeCell ref="I7:J7"/>
    <mergeCell ref="K7:L7"/>
    <mergeCell ref="M7:N7"/>
    <mergeCell ref="A6:B6"/>
    <mergeCell ref="C6:D6"/>
    <mergeCell ref="E6:F6"/>
    <mergeCell ref="G6:H6"/>
    <mergeCell ref="I6:J6"/>
    <mergeCell ref="K6:L6"/>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G30:H30"/>
    <mergeCell ref="K30:L30"/>
    <mergeCell ref="M30:N30"/>
    <mergeCell ref="A31:B31"/>
    <mergeCell ref="C31:D31"/>
    <mergeCell ref="E31:F31"/>
    <mergeCell ref="G31:H31"/>
    <mergeCell ref="I31:J31"/>
    <mergeCell ref="K31:L31"/>
    <mergeCell ref="M31:N31"/>
    <mergeCell ref="A30:B30"/>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s>
  <phoneticPr fontId="0" type="noConversion"/>
  <hyperlinks>
    <hyperlink ref="K38" r:id="rId1"/>
    <hyperlink ref="K38:N38" r:id="rId2" tooltip="More Calendars by Vertex42.com" display="http://www.vertex42.com/calendars/"/>
  </hyperlinks>
  <printOptions horizontalCentered="1" verticalCentered="1"/>
  <pageMargins left="0.5" right="0.5" top="0.25" bottom="0.25" header="0.25" footer="0.25"/>
  <pageSetup orientation="landscape" r:id="rId3"/>
  <headerFooter alignWithMargins="0"/>
  <ignoredErrors>
    <ignoredError sqref="C3:L38 M3:N36 M38:N38"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38"/>
  <sheetViews>
    <sheetView showGridLines="0" zoomScaleNormal="100" workbookViewId="0">
      <selection sqref="A1:G1"/>
    </sheetView>
  </sheetViews>
  <sheetFormatPr defaultRowHeight="12.75"/>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s>
  <sheetData>
    <row r="1" spans="1:14" s="2" customFormat="1" ht="50.1" customHeight="1">
      <c r="A1" s="127" t="str">
        <f>IF(Year!$AC$4="","",Year!$AC$4)</f>
        <v/>
      </c>
      <c r="B1" s="127"/>
      <c r="C1" s="127"/>
      <c r="D1" s="127"/>
      <c r="E1" s="127"/>
      <c r="F1" s="127"/>
      <c r="G1" s="127"/>
      <c r="H1" s="126">
        <f>Year!A40</f>
        <v>43922</v>
      </c>
      <c r="I1" s="126"/>
      <c r="J1" s="126"/>
      <c r="K1" s="126"/>
      <c r="L1" s="126"/>
      <c r="M1" s="126"/>
      <c r="N1" s="126"/>
    </row>
    <row r="2" spans="1:14" s="2" customFormat="1" ht="15.75">
      <c r="A2" s="125" t="str">
        <f>'1'!A2:B2</f>
        <v>Sunday</v>
      </c>
      <c r="B2" s="123"/>
      <c r="C2" s="123" t="str">
        <f>'1'!C2:D2</f>
        <v>Monday</v>
      </c>
      <c r="D2" s="123"/>
      <c r="E2" s="123" t="str">
        <f>'1'!E2:F2</f>
        <v>Tuesday</v>
      </c>
      <c r="F2" s="123"/>
      <c r="G2" s="123" t="str">
        <f>'1'!G2:H2</f>
        <v>Wednesday</v>
      </c>
      <c r="H2" s="123"/>
      <c r="I2" s="123" t="str">
        <f>'1'!I2:J2</f>
        <v>Thursday</v>
      </c>
      <c r="J2" s="123"/>
      <c r="K2" s="123" t="str">
        <f>'1'!K2:L2</f>
        <v>Friday</v>
      </c>
      <c r="L2" s="123"/>
      <c r="M2" s="123" t="str">
        <f>'1'!M2:N2</f>
        <v>Saturday</v>
      </c>
      <c r="N2" s="124"/>
    </row>
    <row r="3" spans="1:14" s="2" customFormat="1" ht="18">
      <c r="A3" s="5" t="str">
        <f>Year!A42</f>
        <v/>
      </c>
      <c r="B3" s="6" t="str">
        <f>IF(ISERROR(MATCH(A3,event_dates,0)),"",INDEX(events,MATCH(A3,event_dates,0)))</f>
        <v/>
      </c>
      <c r="C3" s="5" t="str">
        <f>Year!B42</f>
        <v/>
      </c>
      <c r="D3" s="6" t="str">
        <f>IF(ISERROR(MATCH(C3,event_dates,0)),"",INDEX(events,MATCH(C3,event_dates,0)))</f>
        <v/>
      </c>
      <c r="E3" s="5" t="str">
        <f>Year!C42</f>
        <v/>
      </c>
      <c r="F3" s="6" t="str">
        <f>IF(ISERROR(MATCH(E3,event_dates,0)),"",INDEX(events,MATCH(E3,event_dates,0)))</f>
        <v/>
      </c>
      <c r="G3" s="5">
        <f>Year!D42</f>
        <v>43922</v>
      </c>
      <c r="H3" s="6" t="str">
        <f>IF(ISERROR(MATCH(G3,event_dates,0)),"",INDEX(events,MATCH(G3,event_dates,0)))</f>
        <v/>
      </c>
      <c r="I3" s="5">
        <f>Year!E42</f>
        <v>43923</v>
      </c>
      <c r="J3" s="6" t="str">
        <f>IF(ISERROR(MATCH(I3,event_dates,0)),"",INDEX(events,MATCH(I3,event_dates,0)))</f>
        <v/>
      </c>
      <c r="K3" s="5">
        <f>Year!F42</f>
        <v>43924</v>
      </c>
      <c r="L3" s="6" t="str">
        <f>IF(ISERROR(MATCH(K3,event_dates,0)),"",INDEX(events,MATCH(K3,event_dates,0)))</f>
        <v/>
      </c>
      <c r="M3" s="5">
        <f>Year!G42</f>
        <v>43925</v>
      </c>
      <c r="N3" s="6" t="str">
        <f>IF(ISERROR(MATCH(M3,event_dates,0)),"",INDEX(events,MATCH(M3,event_dates,0)))</f>
        <v/>
      </c>
    </row>
    <row r="4" spans="1:14" s="2" customFormat="1">
      <c r="A4" s="120" t="str">
        <f ca="1">IF(ISERROR(MATCH(A3,event_dates,0)+MATCH(A3,OFFSET(event_dates,MATCH(A3,event_dates,0),0,500,1),0)),"",INDEX(events,MATCH(A3,event_dates,0)+MATCH(A3,OFFSET(event_dates,MATCH(A3,event_dates,0),0,500,1),0)))</f>
        <v/>
      </c>
      <c r="B4" s="117"/>
      <c r="C4" s="120" t="str">
        <f ca="1">IF(ISERROR(MATCH(C3,event_dates,0)+MATCH(C3,OFFSET(event_dates,MATCH(C3,event_dates,0),0,500,1),0)),"",INDEX(events,MATCH(C3,event_dates,0)+MATCH(C3,OFFSET(event_dates,MATCH(C3,event_dates,0),0,500,1),0)))</f>
        <v/>
      </c>
      <c r="D4" s="117"/>
      <c r="E4" s="120" t="str">
        <f ca="1">IF(ISERROR(MATCH(E3,event_dates,0)+MATCH(E3,OFFSET(event_dates,MATCH(E3,event_dates,0),0,500,1),0)),"",INDEX(events,MATCH(E3,event_dates,0)+MATCH(E3,OFFSET(event_dates,MATCH(E3,event_dates,0),0,500,1),0)))</f>
        <v/>
      </c>
      <c r="F4" s="117"/>
      <c r="G4" s="120" t="str">
        <f ca="1">IF(ISERROR(MATCH(G3,event_dates,0)+MATCH(G3,OFFSET(event_dates,MATCH(G3,event_dates,0),0,500,1),0)),"",INDEX(events,MATCH(G3,event_dates,0)+MATCH(G3,OFFSET(event_dates,MATCH(G3,event_dates,0),0,500,1),0)))</f>
        <v/>
      </c>
      <c r="H4" s="117"/>
      <c r="I4" s="120" t="str">
        <f ca="1">IF(ISERROR(MATCH(I3,event_dates,0)+MATCH(I3,OFFSET(event_dates,MATCH(I3,event_dates,0),0,500,1),0)),"",INDEX(events,MATCH(I3,event_dates,0)+MATCH(I3,OFFSET(event_dates,MATCH(I3,event_dates,0),0,500,1),0)))</f>
        <v/>
      </c>
      <c r="J4" s="117"/>
      <c r="K4" s="120" t="str">
        <f ca="1">IF(ISERROR(MATCH(K3,event_dates,0)+MATCH(K3,OFFSET(event_dates,MATCH(K3,event_dates,0),0,500,1),0)),"",INDEX(events,MATCH(K3,event_dates,0)+MATCH(K3,OFFSET(event_dates,MATCH(K3,event_dates,0),0,500,1),0)))</f>
        <v/>
      </c>
      <c r="L4" s="117"/>
      <c r="M4" s="120" t="str">
        <f ca="1">IF(ISERROR(MATCH(M3,event_dates,0)+MATCH(M3,OFFSET(event_dates,MATCH(M3,event_dates,0),0,500,1),0)),"",INDEX(events,MATCH(M3,event_dates,0)+MATCH(M3,OFFSET(event_dates,MATCH(M3,event_dates,0),0,500,1),0)))</f>
        <v/>
      </c>
      <c r="N4" s="117"/>
    </row>
    <row r="5" spans="1:14" s="2" customFormat="1">
      <c r="A5" s="116"/>
      <c r="B5" s="117"/>
      <c r="C5" s="116"/>
      <c r="D5" s="117"/>
      <c r="E5" s="116"/>
      <c r="F5" s="117"/>
      <c r="G5" s="116"/>
      <c r="H5" s="117"/>
      <c r="I5" s="116"/>
      <c r="J5" s="117"/>
      <c r="K5" s="116"/>
      <c r="L5" s="117"/>
      <c r="M5" s="116"/>
      <c r="N5" s="117"/>
    </row>
    <row r="6" spans="1:14" s="2" customFormat="1">
      <c r="A6" s="116"/>
      <c r="B6" s="117"/>
      <c r="C6" s="116"/>
      <c r="D6" s="117"/>
      <c r="E6" s="116"/>
      <c r="F6" s="117"/>
      <c r="G6" s="116"/>
      <c r="H6" s="117"/>
      <c r="I6" s="116"/>
      <c r="J6" s="117"/>
      <c r="K6" s="116"/>
      <c r="L6" s="117"/>
      <c r="M6" s="116"/>
      <c r="N6" s="117"/>
    </row>
    <row r="7" spans="1:14" s="2" customFormat="1">
      <c r="A7" s="116" t="s">
        <v>6</v>
      </c>
      <c r="B7" s="117"/>
      <c r="C7" s="116" t="s">
        <v>6</v>
      </c>
      <c r="D7" s="117"/>
      <c r="E7" s="116" t="s">
        <v>6</v>
      </c>
      <c r="F7" s="117"/>
      <c r="G7" s="116" t="s">
        <v>6</v>
      </c>
      <c r="H7" s="117"/>
      <c r="I7" s="116" t="s">
        <v>6</v>
      </c>
      <c r="J7" s="117"/>
      <c r="K7" s="116" t="s">
        <v>6</v>
      </c>
      <c r="L7" s="117"/>
      <c r="M7" s="116" t="s">
        <v>6</v>
      </c>
      <c r="N7" s="117"/>
    </row>
    <row r="8" spans="1:14" s="3" customFormat="1">
      <c r="A8" s="118" t="s">
        <v>6</v>
      </c>
      <c r="B8" s="119"/>
      <c r="C8" s="118" t="s">
        <v>6</v>
      </c>
      <c r="D8" s="119"/>
      <c r="E8" s="118" t="s">
        <v>6</v>
      </c>
      <c r="F8" s="119"/>
      <c r="G8" s="118" t="s">
        <v>6</v>
      </c>
      <c r="H8" s="119"/>
      <c r="I8" s="118" t="s">
        <v>6</v>
      </c>
      <c r="J8" s="119"/>
      <c r="K8" s="118" t="s">
        <v>6</v>
      </c>
      <c r="L8" s="119"/>
      <c r="M8" s="118" t="s">
        <v>6</v>
      </c>
      <c r="N8" s="119"/>
    </row>
    <row r="9" spans="1:14" s="2" customFormat="1" ht="18">
      <c r="A9" s="5">
        <f>Year!A43</f>
        <v>43926</v>
      </c>
      <c r="B9" s="6" t="str">
        <f>IF(ISERROR(MATCH(A9,event_dates,0)),"",INDEX(events,MATCH(A9,event_dates,0)))</f>
        <v/>
      </c>
      <c r="C9" s="5">
        <f>Year!B43</f>
        <v>43927</v>
      </c>
      <c r="D9" s="6" t="str">
        <f>IF(ISERROR(MATCH(C9,event_dates,0)),"",INDEX(events,MATCH(C9,event_dates,0)))</f>
        <v/>
      </c>
      <c r="E9" s="5">
        <f>Year!C43</f>
        <v>43928</v>
      </c>
      <c r="F9" s="6" t="str">
        <f>IF(ISERROR(MATCH(E9,event_dates,0)),"",INDEX(events,MATCH(E9,event_dates,0)))</f>
        <v/>
      </c>
      <c r="G9" s="5">
        <f>Year!D43</f>
        <v>43929</v>
      </c>
      <c r="H9" s="6" t="str">
        <f>IF(ISERROR(MATCH(G9,event_dates,0)),"",INDEX(events,MATCH(G9,event_dates,0)))</f>
        <v/>
      </c>
      <c r="I9" s="5">
        <f>Year!E43</f>
        <v>43930</v>
      </c>
      <c r="J9" s="6" t="str">
        <f>IF(ISERROR(MATCH(I9,event_dates,0)),"",INDEX(events,MATCH(I9,event_dates,0)))</f>
        <v/>
      </c>
      <c r="K9" s="5">
        <f>Year!F43</f>
        <v>43931</v>
      </c>
      <c r="L9" s="6" t="str">
        <f>IF(ISERROR(MATCH(K9,event_dates,0)),"",INDEX(events,MATCH(K9,event_dates,0)))</f>
        <v/>
      </c>
      <c r="M9" s="5">
        <f>Year!G43</f>
        <v>43932</v>
      </c>
      <c r="N9" s="6" t="str">
        <f>IF(ISERROR(MATCH(M9,event_dates,0)),"",INDEX(events,MATCH(M9,event_dates,0)))</f>
        <v/>
      </c>
    </row>
    <row r="10" spans="1:14" s="2" customFormat="1">
      <c r="A10" s="120" t="str">
        <f ca="1">IF(ISERROR(MATCH(A9,event_dates,0)+MATCH(A9,OFFSET(event_dates,MATCH(A9,event_dates,0),0,500,1),0)),"",INDEX(events,MATCH(A9,event_dates,0)+MATCH(A9,OFFSET(event_dates,MATCH(A9,event_dates,0),0,500,1),0)))</f>
        <v/>
      </c>
      <c r="B10" s="117"/>
      <c r="C10" s="120" t="str">
        <f ca="1">IF(ISERROR(MATCH(C9,event_dates,0)+MATCH(C9,OFFSET(event_dates,MATCH(C9,event_dates,0),0,500,1),0)),"",INDEX(events,MATCH(C9,event_dates,0)+MATCH(C9,OFFSET(event_dates,MATCH(C9,event_dates,0),0,500,1),0)))</f>
        <v/>
      </c>
      <c r="D10" s="117"/>
      <c r="E10" s="120" t="str">
        <f ca="1">IF(ISERROR(MATCH(E9,event_dates,0)+MATCH(E9,OFFSET(event_dates,MATCH(E9,event_dates,0),0,500,1),0)),"",INDEX(events,MATCH(E9,event_dates,0)+MATCH(E9,OFFSET(event_dates,MATCH(E9,event_dates,0),0,500,1),0)))</f>
        <v/>
      </c>
      <c r="F10" s="117"/>
      <c r="G10" s="120" t="str">
        <f ca="1">IF(ISERROR(MATCH(G9,event_dates,0)+MATCH(G9,OFFSET(event_dates,MATCH(G9,event_dates,0),0,500,1),0)),"",INDEX(events,MATCH(G9,event_dates,0)+MATCH(G9,OFFSET(event_dates,MATCH(G9,event_dates,0),0,500,1),0)))</f>
        <v/>
      </c>
      <c r="H10" s="117"/>
      <c r="I10" s="120" t="str">
        <f ca="1">IF(ISERROR(MATCH(I9,event_dates,0)+MATCH(I9,OFFSET(event_dates,MATCH(I9,event_dates,0),0,500,1),0)),"",INDEX(events,MATCH(I9,event_dates,0)+MATCH(I9,OFFSET(event_dates,MATCH(I9,event_dates,0),0,500,1),0)))</f>
        <v/>
      </c>
      <c r="J10" s="117"/>
      <c r="K10" s="120" t="str">
        <f ca="1">IF(ISERROR(MATCH(K9,event_dates,0)+MATCH(K9,OFFSET(event_dates,MATCH(K9,event_dates,0),0,500,1),0)),"",INDEX(events,MATCH(K9,event_dates,0)+MATCH(K9,OFFSET(event_dates,MATCH(K9,event_dates,0),0,500,1),0)))</f>
        <v/>
      </c>
      <c r="L10" s="117"/>
      <c r="M10" s="120" t="str">
        <f ca="1">IF(ISERROR(MATCH(M9,event_dates,0)+MATCH(M9,OFFSET(event_dates,MATCH(M9,event_dates,0),0,500,1),0)),"",INDEX(events,MATCH(M9,event_dates,0)+MATCH(M9,OFFSET(event_dates,MATCH(M9,event_dates,0),0,500,1),0)))</f>
        <v/>
      </c>
      <c r="N10" s="117"/>
    </row>
    <row r="11" spans="1:14" s="2" customFormat="1">
      <c r="A11" s="116"/>
      <c r="B11" s="117"/>
      <c r="C11" s="116"/>
      <c r="D11" s="117"/>
      <c r="E11" s="116"/>
      <c r="F11" s="117"/>
      <c r="G11" s="116"/>
      <c r="H11" s="117"/>
      <c r="I11" s="116"/>
      <c r="J11" s="117"/>
      <c r="K11" s="116"/>
      <c r="L11" s="117"/>
      <c r="M11" s="116"/>
      <c r="N11" s="117"/>
    </row>
    <row r="12" spans="1:14" s="2" customFormat="1">
      <c r="A12" s="116"/>
      <c r="B12" s="117"/>
      <c r="C12" s="116"/>
      <c r="D12" s="117"/>
      <c r="E12" s="116"/>
      <c r="F12" s="117"/>
      <c r="G12" s="116"/>
      <c r="H12" s="117"/>
      <c r="I12" s="116"/>
      <c r="J12" s="117"/>
      <c r="K12" s="116"/>
      <c r="L12" s="117"/>
      <c r="M12" s="116"/>
      <c r="N12" s="117"/>
    </row>
    <row r="13" spans="1:14" s="2" customFormat="1">
      <c r="A13" s="116" t="s">
        <v>6</v>
      </c>
      <c r="B13" s="117"/>
      <c r="C13" s="116" t="s">
        <v>6</v>
      </c>
      <c r="D13" s="117"/>
      <c r="E13" s="116" t="s">
        <v>6</v>
      </c>
      <c r="F13" s="117"/>
      <c r="G13" s="116" t="s">
        <v>6</v>
      </c>
      <c r="H13" s="117"/>
      <c r="I13" s="116" t="s">
        <v>6</v>
      </c>
      <c r="J13" s="117"/>
      <c r="K13" s="116" t="s">
        <v>6</v>
      </c>
      <c r="L13" s="117"/>
      <c r="M13" s="116" t="s">
        <v>6</v>
      </c>
      <c r="N13" s="117"/>
    </row>
    <row r="14" spans="1:14" s="3" customFormat="1">
      <c r="A14" s="118" t="s">
        <v>6</v>
      </c>
      <c r="B14" s="119"/>
      <c r="C14" s="118" t="s">
        <v>6</v>
      </c>
      <c r="D14" s="119"/>
      <c r="E14" s="118" t="s">
        <v>6</v>
      </c>
      <c r="F14" s="119"/>
      <c r="G14" s="118" t="s">
        <v>6</v>
      </c>
      <c r="H14" s="119"/>
      <c r="I14" s="118" t="s">
        <v>6</v>
      </c>
      <c r="J14" s="119"/>
      <c r="K14" s="118" t="s">
        <v>6</v>
      </c>
      <c r="L14" s="119"/>
      <c r="M14" s="118" t="s">
        <v>6</v>
      </c>
      <c r="N14" s="119"/>
    </row>
    <row r="15" spans="1:14" s="2" customFormat="1" ht="18">
      <c r="A15" s="5">
        <f>Year!A44</f>
        <v>43933</v>
      </c>
      <c r="B15" s="6" t="str">
        <f>IF(ISERROR(MATCH(A15,event_dates,0)),"",INDEX(events,MATCH(A15,event_dates,0)))</f>
        <v/>
      </c>
      <c r="C15" s="5">
        <f>Year!B44</f>
        <v>43934</v>
      </c>
      <c r="D15" s="6" t="str">
        <f>IF(ISERROR(MATCH(C15,event_dates,0)),"",INDEX(events,MATCH(C15,event_dates,0)))</f>
        <v/>
      </c>
      <c r="E15" s="5">
        <f>Year!C44</f>
        <v>43935</v>
      </c>
      <c r="F15" s="6" t="str">
        <f>IF(ISERROR(MATCH(E15,event_dates,0)),"",INDEX(events,MATCH(E15,event_dates,0)))</f>
        <v/>
      </c>
      <c r="G15" s="5">
        <f>Year!D44</f>
        <v>43936</v>
      </c>
      <c r="H15" s="6" t="str">
        <f>IF(ISERROR(MATCH(G15,event_dates,0)),"",INDEX(events,MATCH(G15,event_dates,0)))</f>
        <v/>
      </c>
      <c r="I15" s="5">
        <f>Year!E44</f>
        <v>43937</v>
      </c>
      <c r="J15" s="6" t="str">
        <f>IF(ISERROR(MATCH(I15,event_dates,0)),"",INDEX(events,MATCH(I15,event_dates,0)))</f>
        <v/>
      </c>
      <c r="K15" s="5">
        <f>Year!F44</f>
        <v>43938</v>
      </c>
      <c r="L15" s="6" t="str">
        <f>IF(ISERROR(MATCH(K15,event_dates,0)),"",INDEX(events,MATCH(K15,event_dates,0)))</f>
        <v/>
      </c>
      <c r="M15" s="5">
        <f>Year!G44</f>
        <v>43939</v>
      </c>
      <c r="N15" s="6" t="str">
        <f>IF(ISERROR(MATCH(M15,event_dates,0)),"",INDEX(events,MATCH(M15,event_dates,0)))</f>
        <v/>
      </c>
    </row>
    <row r="16" spans="1:14" s="2" customFormat="1">
      <c r="A16" s="120" t="str">
        <f ca="1">IF(ISERROR(MATCH(A15,event_dates,0)+MATCH(A15,OFFSET(event_dates,MATCH(A15,event_dates,0),0,500,1),0)),"",INDEX(events,MATCH(A15,event_dates,0)+MATCH(A15,OFFSET(event_dates,MATCH(A15,event_dates,0),0,500,1),0)))</f>
        <v/>
      </c>
      <c r="B16" s="117"/>
      <c r="C16" s="120" t="str">
        <f ca="1">IF(ISERROR(MATCH(C15,event_dates,0)+MATCH(C15,OFFSET(event_dates,MATCH(C15,event_dates,0),0,500,1),0)),"",INDEX(events,MATCH(C15,event_dates,0)+MATCH(C15,OFFSET(event_dates,MATCH(C15,event_dates,0),0,500,1),0)))</f>
        <v/>
      </c>
      <c r="D16" s="117"/>
      <c r="E16" s="120" t="str">
        <f ca="1">IF(ISERROR(MATCH(E15,event_dates,0)+MATCH(E15,OFFSET(event_dates,MATCH(E15,event_dates,0),0,500,1),0)),"",INDEX(events,MATCH(E15,event_dates,0)+MATCH(E15,OFFSET(event_dates,MATCH(E15,event_dates,0),0,500,1),0)))</f>
        <v/>
      </c>
      <c r="F16" s="117"/>
      <c r="G16" s="120" t="str">
        <f ca="1">IF(ISERROR(MATCH(G15,event_dates,0)+MATCH(G15,OFFSET(event_dates,MATCH(G15,event_dates,0),0,500,1),0)),"",INDEX(events,MATCH(G15,event_dates,0)+MATCH(G15,OFFSET(event_dates,MATCH(G15,event_dates,0),0,500,1),0)))</f>
        <v/>
      </c>
      <c r="H16" s="117"/>
      <c r="I16" s="120" t="str">
        <f ca="1">IF(ISERROR(MATCH(I15,event_dates,0)+MATCH(I15,OFFSET(event_dates,MATCH(I15,event_dates,0),0,500,1),0)),"",INDEX(events,MATCH(I15,event_dates,0)+MATCH(I15,OFFSET(event_dates,MATCH(I15,event_dates,0),0,500,1),0)))</f>
        <v/>
      </c>
      <c r="J16" s="117"/>
      <c r="K16" s="120" t="str">
        <f ca="1">IF(ISERROR(MATCH(K15,event_dates,0)+MATCH(K15,OFFSET(event_dates,MATCH(K15,event_dates,0),0,500,1),0)),"",INDEX(events,MATCH(K15,event_dates,0)+MATCH(K15,OFFSET(event_dates,MATCH(K15,event_dates,0),0,500,1),0)))</f>
        <v/>
      </c>
      <c r="L16" s="117"/>
      <c r="M16" s="120" t="str">
        <f ca="1">IF(ISERROR(MATCH(M15,event_dates,0)+MATCH(M15,OFFSET(event_dates,MATCH(M15,event_dates,0),0,500,1),0)),"",INDEX(events,MATCH(M15,event_dates,0)+MATCH(M15,OFFSET(event_dates,MATCH(M15,event_dates,0),0,500,1),0)))</f>
        <v/>
      </c>
      <c r="N16" s="117"/>
    </row>
    <row r="17" spans="1:14" s="2" customFormat="1">
      <c r="A17" s="116"/>
      <c r="B17" s="117"/>
      <c r="C17" s="116"/>
      <c r="D17" s="117"/>
      <c r="E17" s="116"/>
      <c r="F17" s="117"/>
      <c r="G17" s="116"/>
      <c r="H17" s="117"/>
      <c r="I17" s="116"/>
      <c r="J17" s="117"/>
      <c r="K17" s="116"/>
      <c r="L17" s="117"/>
      <c r="M17" s="116"/>
      <c r="N17" s="117"/>
    </row>
    <row r="18" spans="1:14" s="2" customFormat="1">
      <c r="A18" s="116"/>
      <c r="B18" s="117"/>
      <c r="C18" s="116"/>
      <c r="D18" s="117"/>
      <c r="E18" s="116"/>
      <c r="F18" s="117"/>
      <c r="G18" s="116"/>
      <c r="H18" s="117"/>
      <c r="I18" s="116"/>
      <c r="J18" s="117"/>
      <c r="K18" s="116"/>
      <c r="L18" s="117"/>
      <c r="M18" s="116"/>
      <c r="N18" s="117"/>
    </row>
    <row r="19" spans="1:14" s="2" customFormat="1">
      <c r="A19" s="116" t="s">
        <v>6</v>
      </c>
      <c r="B19" s="117"/>
      <c r="C19" s="116" t="s">
        <v>6</v>
      </c>
      <c r="D19" s="117"/>
      <c r="E19" s="116" t="s">
        <v>6</v>
      </c>
      <c r="F19" s="117"/>
      <c r="G19" s="116" t="s">
        <v>6</v>
      </c>
      <c r="H19" s="117"/>
      <c r="I19" s="116" t="s">
        <v>6</v>
      </c>
      <c r="J19" s="117"/>
      <c r="K19" s="116" t="s">
        <v>6</v>
      </c>
      <c r="L19" s="117"/>
      <c r="M19" s="116" t="s">
        <v>6</v>
      </c>
      <c r="N19" s="117"/>
    </row>
    <row r="20" spans="1:14" s="3" customFormat="1">
      <c r="A20" s="118" t="s">
        <v>6</v>
      </c>
      <c r="B20" s="119"/>
      <c r="C20" s="118" t="s">
        <v>6</v>
      </c>
      <c r="D20" s="119"/>
      <c r="E20" s="118" t="s">
        <v>6</v>
      </c>
      <c r="F20" s="119"/>
      <c r="G20" s="118" t="s">
        <v>6</v>
      </c>
      <c r="H20" s="119"/>
      <c r="I20" s="118" t="s">
        <v>6</v>
      </c>
      <c r="J20" s="119"/>
      <c r="K20" s="118" t="s">
        <v>6</v>
      </c>
      <c r="L20" s="119"/>
      <c r="M20" s="118" t="s">
        <v>6</v>
      </c>
      <c r="N20" s="119"/>
    </row>
    <row r="21" spans="1:14" s="2" customFormat="1" ht="18">
      <c r="A21" s="5">
        <f>Year!A45</f>
        <v>43940</v>
      </c>
      <c r="B21" s="6" t="str">
        <f>IF(ISERROR(MATCH(A21,event_dates,0)),"",INDEX(events,MATCH(A21,event_dates,0)))</f>
        <v/>
      </c>
      <c r="C21" s="5">
        <f>Year!B45</f>
        <v>43941</v>
      </c>
      <c r="D21" s="6" t="str">
        <f>IF(ISERROR(MATCH(C21,event_dates,0)),"",INDEX(events,MATCH(C21,event_dates,0)))</f>
        <v/>
      </c>
      <c r="E21" s="5">
        <f>Year!C45</f>
        <v>43942</v>
      </c>
      <c r="F21" s="6" t="str">
        <f>IF(ISERROR(MATCH(E21,event_dates,0)),"",INDEX(events,MATCH(E21,event_dates,0)))</f>
        <v/>
      </c>
      <c r="G21" s="5">
        <f>Year!D45</f>
        <v>43943</v>
      </c>
      <c r="H21" s="6" t="str">
        <f>IF(ISERROR(MATCH(G21,event_dates,0)),"",INDEX(events,MATCH(G21,event_dates,0)))</f>
        <v/>
      </c>
      <c r="I21" s="5">
        <f>Year!E45</f>
        <v>43944</v>
      </c>
      <c r="J21" s="6" t="str">
        <f>IF(ISERROR(MATCH(I21,event_dates,0)),"",INDEX(events,MATCH(I21,event_dates,0)))</f>
        <v/>
      </c>
      <c r="K21" s="5">
        <f>Year!F45</f>
        <v>43945</v>
      </c>
      <c r="L21" s="6" t="str">
        <f>IF(ISERROR(MATCH(K21,event_dates,0)),"",INDEX(events,MATCH(K21,event_dates,0)))</f>
        <v/>
      </c>
      <c r="M21" s="5">
        <f>Year!G45</f>
        <v>43946</v>
      </c>
      <c r="N21" s="6" t="str">
        <f>IF(ISERROR(MATCH(M21,event_dates,0)),"",INDEX(events,MATCH(M21,event_dates,0)))</f>
        <v/>
      </c>
    </row>
    <row r="22" spans="1:14" s="2" customFormat="1">
      <c r="A22" s="120" t="str">
        <f ca="1">IF(ISERROR(MATCH(A21,event_dates,0)+MATCH(A21,OFFSET(event_dates,MATCH(A21,event_dates,0),0,500,1),0)),"",INDEX(events,MATCH(A21,event_dates,0)+MATCH(A21,OFFSET(event_dates,MATCH(A21,event_dates,0),0,500,1),0)))</f>
        <v/>
      </c>
      <c r="B22" s="117"/>
      <c r="C22" s="120" t="str">
        <f ca="1">IF(ISERROR(MATCH(C21,event_dates,0)+MATCH(C21,OFFSET(event_dates,MATCH(C21,event_dates,0),0,500,1),0)),"",INDEX(events,MATCH(C21,event_dates,0)+MATCH(C21,OFFSET(event_dates,MATCH(C21,event_dates,0),0,500,1),0)))</f>
        <v/>
      </c>
      <c r="D22" s="117"/>
      <c r="E22" s="120" t="str">
        <f ca="1">IF(ISERROR(MATCH(E21,event_dates,0)+MATCH(E21,OFFSET(event_dates,MATCH(E21,event_dates,0),0,500,1),0)),"",INDEX(events,MATCH(E21,event_dates,0)+MATCH(E21,OFFSET(event_dates,MATCH(E21,event_dates,0),0,500,1),0)))</f>
        <v/>
      </c>
      <c r="F22" s="117"/>
      <c r="G22" s="120" t="str">
        <f ca="1">IF(ISERROR(MATCH(G21,event_dates,0)+MATCH(G21,OFFSET(event_dates,MATCH(G21,event_dates,0),0,500,1),0)),"",INDEX(events,MATCH(G21,event_dates,0)+MATCH(G21,OFFSET(event_dates,MATCH(G21,event_dates,0),0,500,1),0)))</f>
        <v/>
      </c>
      <c r="H22" s="117"/>
      <c r="I22" s="120" t="str">
        <f ca="1">IF(ISERROR(MATCH(I21,event_dates,0)+MATCH(I21,OFFSET(event_dates,MATCH(I21,event_dates,0),0,500,1),0)),"",INDEX(events,MATCH(I21,event_dates,0)+MATCH(I21,OFFSET(event_dates,MATCH(I21,event_dates,0),0,500,1),0)))</f>
        <v/>
      </c>
      <c r="J22" s="117"/>
      <c r="K22" s="120" t="str">
        <f ca="1">IF(ISERROR(MATCH(K21,event_dates,0)+MATCH(K21,OFFSET(event_dates,MATCH(K21,event_dates,0),0,500,1),0)),"",INDEX(events,MATCH(K21,event_dates,0)+MATCH(K21,OFFSET(event_dates,MATCH(K21,event_dates,0),0,500,1),0)))</f>
        <v/>
      </c>
      <c r="L22" s="117"/>
      <c r="M22" s="120" t="str">
        <f ca="1">IF(ISERROR(MATCH(M21,event_dates,0)+MATCH(M21,OFFSET(event_dates,MATCH(M21,event_dates,0),0,500,1),0)),"",INDEX(events,MATCH(M21,event_dates,0)+MATCH(M21,OFFSET(event_dates,MATCH(M21,event_dates,0),0,500,1),0)))</f>
        <v/>
      </c>
      <c r="N22" s="117"/>
    </row>
    <row r="23" spans="1:14" s="2" customFormat="1">
      <c r="A23" s="116"/>
      <c r="B23" s="117"/>
      <c r="C23" s="116"/>
      <c r="D23" s="117"/>
      <c r="E23" s="116"/>
      <c r="F23" s="117"/>
      <c r="G23" s="116"/>
      <c r="H23" s="117"/>
      <c r="I23" s="116"/>
      <c r="J23" s="117"/>
      <c r="K23" s="116"/>
      <c r="L23" s="117"/>
      <c r="M23" s="116"/>
      <c r="N23" s="117"/>
    </row>
    <row r="24" spans="1:14" s="2" customFormat="1">
      <c r="A24" s="116"/>
      <c r="B24" s="117"/>
      <c r="C24" s="116"/>
      <c r="D24" s="117"/>
      <c r="E24" s="116"/>
      <c r="F24" s="117"/>
      <c r="G24" s="116"/>
      <c r="H24" s="117"/>
      <c r="I24" s="116"/>
      <c r="J24" s="117"/>
      <c r="K24" s="116"/>
      <c r="L24" s="117"/>
      <c r="M24" s="116"/>
      <c r="N24" s="117"/>
    </row>
    <row r="25" spans="1:14" s="2" customFormat="1">
      <c r="A25" s="116" t="s">
        <v>6</v>
      </c>
      <c r="B25" s="117"/>
      <c r="C25" s="116" t="s">
        <v>6</v>
      </c>
      <c r="D25" s="117"/>
      <c r="E25" s="116" t="s">
        <v>6</v>
      </c>
      <c r="F25" s="117"/>
      <c r="G25" s="116" t="s">
        <v>6</v>
      </c>
      <c r="H25" s="117"/>
      <c r="I25" s="116" t="s">
        <v>6</v>
      </c>
      <c r="J25" s="117"/>
      <c r="K25" s="116" t="s">
        <v>6</v>
      </c>
      <c r="L25" s="117"/>
      <c r="M25" s="116" t="s">
        <v>6</v>
      </c>
      <c r="N25" s="117"/>
    </row>
    <row r="26" spans="1:14" s="3" customFormat="1">
      <c r="A26" s="118" t="s">
        <v>6</v>
      </c>
      <c r="B26" s="119"/>
      <c r="C26" s="118" t="s">
        <v>6</v>
      </c>
      <c r="D26" s="119"/>
      <c r="E26" s="118" t="s">
        <v>6</v>
      </c>
      <c r="F26" s="119"/>
      <c r="G26" s="118" t="s">
        <v>6</v>
      </c>
      <c r="H26" s="119"/>
      <c r="I26" s="118" t="s">
        <v>6</v>
      </c>
      <c r="J26" s="119"/>
      <c r="K26" s="118" t="s">
        <v>6</v>
      </c>
      <c r="L26" s="119"/>
      <c r="M26" s="118" t="s">
        <v>6</v>
      </c>
      <c r="N26" s="119"/>
    </row>
    <row r="27" spans="1:14" s="2" customFormat="1" ht="18">
      <c r="A27" s="5">
        <f>Year!A46</f>
        <v>43947</v>
      </c>
      <c r="B27" s="6" t="str">
        <f>IF(ISERROR(MATCH(A27,event_dates,0)),"",INDEX(events,MATCH(A27,event_dates,0)))</f>
        <v/>
      </c>
      <c r="C27" s="5">
        <f>Year!B46</f>
        <v>43948</v>
      </c>
      <c r="D27" s="6" t="str">
        <f>IF(ISERROR(MATCH(C27,event_dates,0)),"",INDEX(events,MATCH(C27,event_dates,0)))</f>
        <v/>
      </c>
      <c r="E27" s="5">
        <f>Year!C46</f>
        <v>43949</v>
      </c>
      <c r="F27" s="6" t="str">
        <f>IF(ISERROR(MATCH(E27,event_dates,0)),"",INDEX(events,MATCH(E27,event_dates,0)))</f>
        <v/>
      </c>
      <c r="G27" s="5">
        <f>Year!D46</f>
        <v>43950</v>
      </c>
      <c r="H27" s="6" t="str">
        <f>IF(ISERROR(MATCH(G27,event_dates,0)),"",INDEX(events,MATCH(G27,event_dates,0)))</f>
        <v/>
      </c>
      <c r="I27" s="5">
        <f>Year!E46</f>
        <v>43951</v>
      </c>
      <c r="J27" s="6" t="str">
        <f>IF(ISERROR(MATCH(I27,event_dates,0)),"",INDEX(events,MATCH(I27,event_dates,0)))</f>
        <v/>
      </c>
      <c r="K27" s="5" t="str">
        <f>Year!F46</f>
        <v/>
      </c>
      <c r="L27" s="6" t="str">
        <f>IF(ISERROR(MATCH(K27,event_dates,0)),"",INDEX(events,MATCH(K27,event_dates,0)))</f>
        <v/>
      </c>
      <c r="M27" s="5" t="str">
        <f>Year!G46</f>
        <v/>
      </c>
      <c r="N27" s="6" t="str">
        <f>IF(ISERROR(MATCH(M27,event_dates,0)),"",INDEX(events,MATCH(M27,event_dates,0)))</f>
        <v/>
      </c>
    </row>
    <row r="28" spans="1:14" s="2" customFormat="1">
      <c r="A28" s="120" t="str">
        <f ca="1">IF(ISERROR(MATCH(A27,event_dates,0)+MATCH(A27,OFFSET(event_dates,MATCH(A27,event_dates,0),0,500,1),0)),"",INDEX(events,MATCH(A27,event_dates,0)+MATCH(A27,OFFSET(event_dates,MATCH(A27,event_dates,0),0,500,1),0)))</f>
        <v/>
      </c>
      <c r="B28" s="117"/>
      <c r="C28" s="120" t="str">
        <f ca="1">IF(ISERROR(MATCH(C27,event_dates,0)+MATCH(C27,OFFSET(event_dates,MATCH(C27,event_dates,0),0,500,1),0)),"",INDEX(events,MATCH(C27,event_dates,0)+MATCH(C27,OFFSET(event_dates,MATCH(C27,event_dates,0),0,500,1),0)))</f>
        <v/>
      </c>
      <c r="D28" s="117"/>
      <c r="E28" s="120" t="str">
        <f ca="1">IF(ISERROR(MATCH(E27,event_dates,0)+MATCH(E27,OFFSET(event_dates,MATCH(E27,event_dates,0),0,500,1),0)),"",INDEX(events,MATCH(E27,event_dates,0)+MATCH(E27,OFFSET(event_dates,MATCH(E27,event_dates,0),0,500,1),0)))</f>
        <v/>
      </c>
      <c r="F28" s="117"/>
      <c r="G28" s="120" t="str">
        <f ca="1">IF(ISERROR(MATCH(G27,event_dates,0)+MATCH(G27,OFFSET(event_dates,MATCH(G27,event_dates,0),0,500,1),0)),"",INDEX(events,MATCH(G27,event_dates,0)+MATCH(G27,OFFSET(event_dates,MATCH(G27,event_dates,0),0,500,1),0)))</f>
        <v/>
      </c>
      <c r="H28" s="117"/>
      <c r="I28" s="120" t="str">
        <f ca="1">IF(ISERROR(MATCH(I27,event_dates,0)+MATCH(I27,OFFSET(event_dates,MATCH(I27,event_dates,0),0,500,1),0)),"",INDEX(events,MATCH(I27,event_dates,0)+MATCH(I27,OFFSET(event_dates,MATCH(I27,event_dates,0),0,500,1),0)))</f>
        <v/>
      </c>
      <c r="J28" s="117"/>
      <c r="K28" s="120" t="str">
        <f ca="1">IF(ISERROR(MATCH(K27,event_dates,0)+MATCH(K27,OFFSET(event_dates,MATCH(K27,event_dates,0),0,500,1),0)),"",INDEX(events,MATCH(K27,event_dates,0)+MATCH(K27,OFFSET(event_dates,MATCH(K27,event_dates,0),0,500,1),0)))</f>
        <v/>
      </c>
      <c r="L28" s="117"/>
      <c r="M28" s="120" t="str">
        <f ca="1">IF(ISERROR(MATCH(M27,event_dates,0)+MATCH(M27,OFFSET(event_dates,MATCH(M27,event_dates,0),0,500,1),0)),"",INDEX(events,MATCH(M27,event_dates,0)+MATCH(M27,OFFSET(event_dates,MATCH(M27,event_dates,0),0,500,1),0)))</f>
        <v/>
      </c>
      <c r="N28" s="117"/>
    </row>
    <row r="29" spans="1:14" s="2" customFormat="1">
      <c r="A29" s="116"/>
      <c r="B29" s="117"/>
      <c r="C29" s="116"/>
      <c r="D29" s="117"/>
      <c r="E29" s="116"/>
      <c r="F29" s="117"/>
      <c r="G29" s="116"/>
      <c r="H29" s="117"/>
      <c r="I29" s="116"/>
      <c r="J29" s="117"/>
      <c r="K29" s="116"/>
      <c r="L29" s="117"/>
      <c r="M29" s="116"/>
      <c r="N29" s="117"/>
    </row>
    <row r="30" spans="1:14" s="2" customFormat="1">
      <c r="A30" s="116"/>
      <c r="B30" s="117"/>
      <c r="C30" s="116"/>
      <c r="D30" s="117"/>
      <c r="E30" s="116"/>
      <c r="F30" s="117"/>
      <c r="G30" s="116"/>
      <c r="H30" s="117"/>
      <c r="I30" s="116"/>
      <c r="J30" s="117"/>
      <c r="K30" s="116"/>
      <c r="L30" s="117"/>
      <c r="M30" s="116"/>
      <c r="N30" s="117"/>
    </row>
    <row r="31" spans="1:14" s="2" customFormat="1">
      <c r="A31" s="116" t="s">
        <v>6</v>
      </c>
      <c r="B31" s="117"/>
      <c r="C31" s="116" t="s">
        <v>6</v>
      </c>
      <c r="D31" s="117"/>
      <c r="E31" s="116" t="s">
        <v>6</v>
      </c>
      <c r="F31" s="117"/>
      <c r="G31" s="116" t="s">
        <v>6</v>
      </c>
      <c r="H31" s="117"/>
      <c r="I31" s="116" t="s">
        <v>6</v>
      </c>
      <c r="J31" s="117"/>
      <c r="K31" s="116" t="s">
        <v>6</v>
      </c>
      <c r="L31" s="117"/>
      <c r="M31" s="116" t="s">
        <v>6</v>
      </c>
      <c r="N31" s="117"/>
    </row>
    <row r="32" spans="1:14" s="3" customFormat="1">
      <c r="A32" s="118" t="s">
        <v>6</v>
      </c>
      <c r="B32" s="119"/>
      <c r="C32" s="118" t="s">
        <v>6</v>
      </c>
      <c r="D32" s="119"/>
      <c r="E32" s="118" t="s">
        <v>6</v>
      </c>
      <c r="F32" s="119"/>
      <c r="G32" s="118" t="s">
        <v>6</v>
      </c>
      <c r="H32" s="119"/>
      <c r="I32" s="118" t="s">
        <v>6</v>
      </c>
      <c r="J32" s="119"/>
      <c r="K32" s="118" t="s">
        <v>6</v>
      </c>
      <c r="L32" s="119"/>
      <c r="M32" s="118" t="s">
        <v>6</v>
      </c>
      <c r="N32" s="119"/>
    </row>
    <row r="33" spans="1:14" ht="18">
      <c r="A33" s="5" t="str">
        <f>Year!A47</f>
        <v/>
      </c>
      <c r="B33" s="6" t="str">
        <f>IF(ISERROR(MATCH(A33,event_dates,0)),"",INDEX(events,MATCH(A33,event_dates,0)))</f>
        <v/>
      </c>
      <c r="C33" s="5" t="str">
        <f>Year!B47</f>
        <v/>
      </c>
      <c r="D33" s="6" t="str">
        <f>IF(ISERROR(MATCH(C33,event_dates,0)),"",INDEX(events,MATCH(C33,event_dates,0)))</f>
        <v/>
      </c>
      <c r="E33" s="13" t="s">
        <v>7</v>
      </c>
      <c r="F33" s="1"/>
      <c r="G33" s="10"/>
      <c r="H33" s="10"/>
      <c r="I33" s="10"/>
      <c r="J33" s="10"/>
      <c r="K33" s="10"/>
      <c r="L33" s="10"/>
      <c r="M33" s="10"/>
      <c r="N33" s="14"/>
    </row>
    <row r="34" spans="1:14">
      <c r="A34" s="120" t="str">
        <f ca="1">IF(ISERROR(MATCH(A33,event_dates,0)+MATCH(A33,OFFSET(event_dates,MATCH(A33,event_dates,0),0,500,1),0)),"",INDEX(events,MATCH(A33,event_dates,0)+MATCH(A33,OFFSET(event_dates,MATCH(A33,event_dates,0),0,500,1),0)))</f>
        <v/>
      </c>
      <c r="B34" s="117"/>
      <c r="C34" s="120" t="str">
        <f ca="1">IF(ISERROR(MATCH(C33,event_dates,0)+MATCH(C33,OFFSET(event_dates,MATCH(C33,event_dates,0),0,500,1),0)),"",INDEX(events,MATCH(C33,event_dates,0)+MATCH(C33,OFFSET(event_dates,MATCH(C33,event_dates,0),0,500,1),0)))</f>
        <v/>
      </c>
      <c r="D34" s="117"/>
      <c r="E34" s="7"/>
      <c r="F34" s="4"/>
      <c r="G34" s="4"/>
      <c r="H34" s="4"/>
      <c r="I34" s="4"/>
      <c r="J34" s="4"/>
      <c r="K34" s="4"/>
      <c r="L34" s="4"/>
      <c r="M34" s="4"/>
      <c r="N34" s="8"/>
    </row>
    <row r="35" spans="1:14">
      <c r="A35" s="116"/>
      <c r="B35" s="117"/>
      <c r="C35" s="116"/>
      <c r="D35" s="117"/>
      <c r="E35" s="7"/>
      <c r="F35" s="4"/>
      <c r="G35" s="4"/>
      <c r="H35" s="4"/>
      <c r="I35" s="4"/>
      <c r="J35" s="4"/>
      <c r="K35" s="4"/>
      <c r="L35" s="4"/>
      <c r="M35" s="4"/>
      <c r="N35" s="8"/>
    </row>
    <row r="36" spans="1:14">
      <c r="A36" s="116"/>
      <c r="B36" s="117"/>
      <c r="C36" s="116"/>
      <c r="D36" s="117"/>
      <c r="E36" s="7"/>
      <c r="F36" s="4"/>
      <c r="G36" s="4"/>
      <c r="H36" s="4"/>
      <c r="I36" s="4"/>
      <c r="J36" s="4"/>
      <c r="K36" s="4"/>
      <c r="L36" s="4"/>
      <c r="M36" s="4"/>
      <c r="N36" s="8"/>
    </row>
    <row r="37" spans="1:14">
      <c r="A37" s="116" t="s">
        <v>6</v>
      </c>
      <c r="B37" s="117"/>
      <c r="C37" s="116" t="s">
        <v>6</v>
      </c>
      <c r="D37" s="117"/>
      <c r="E37" s="7"/>
      <c r="F37" s="4"/>
      <c r="G37" s="4"/>
      <c r="H37" s="4"/>
      <c r="I37" s="4"/>
      <c r="J37" s="4"/>
      <c r="K37" s="4"/>
      <c r="L37" s="4"/>
      <c r="M37" s="112" t="s">
        <v>15</v>
      </c>
      <c r="N37" s="113"/>
    </row>
    <row r="38" spans="1:14">
      <c r="A38" s="118" t="s">
        <v>6</v>
      </c>
      <c r="B38" s="119"/>
      <c r="C38" s="121" t="s">
        <v>2</v>
      </c>
      <c r="D38" s="122"/>
      <c r="E38" s="11"/>
      <c r="F38" s="9"/>
      <c r="G38" s="9"/>
      <c r="H38" s="9"/>
      <c r="I38" s="9"/>
      <c r="J38" s="9"/>
      <c r="K38" s="110" t="s">
        <v>11</v>
      </c>
      <c r="L38" s="110"/>
      <c r="M38" s="110"/>
      <c r="N38" s="111"/>
    </row>
  </sheetData>
  <mergeCells count="196">
    <mergeCell ref="M32:N32"/>
    <mergeCell ref="A34:B34"/>
    <mergeCell ref="C34:D34"/>
    <mergeCell ref="A32:B32"/>
    <mergeCell ref="C32:D32"/>
    <mergeCell ref="E32:F32"/>
    <mergeCell ref="G32:H32"/>
    <mergeCell ref="I32:J32"/>
    <mergeCell ref="A38:B38"/>
    <mergeCell ref="C38:D38"/>
    <mergeCell ref="A35:B35"/>
    <mergeCell ref="C35:D35"/>
    <mergeCell ref="A36:B36"/>
    <mergeCell ref="C36:D36"/>
    <mergeCell ref="A37:B37"/>
    <mergeCell ref="C37:D37"/>
    <mergeCell ref="K32:L32"/>
    <mergeCell ref="M37:N37"/>
    <mergeCell ref="K38:N38"/>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28:B28"/>
    <mergeCell ref="C28:D28"/>
    <mergeCell ref="E28:F28"/>
    <mergeCell ref="G28:H28"/>
    <mergeCell ref="I28:J28"/>
    <mergeCell ref="K28:L28"/>
    <mergeCell ref="M28:N28"/>
    <mergeCell ref="M29:N29"/>
    <mergeCell ref="A26:B26"/>
    <mergeCell ref="C26:D26"/>
    <mergeCell ref="E26:F26"/>
    <mergeCell ref="G26:H26"/>
    <mergeCell ref="I26:J26"/>
    <mergeCell ref="K26:L26"/>
    <mergeCell ref="A25:B25"/>
    <mergeCell ref="C25:D25"/>
    <mergeCell ref="E25:F25"/>
    <mergeCell ref="G25:H25"/>
    <mergeCell ref="I25:J25"/>
    <mergeCell ref="K25:L25"/>
    <mergeCell ref="M26:N26"/>
    <mergeCell ref="M25:N25"/>
    <mergeCell ref="A24:B24"/>
    <mergeCell ref="C24:D24"/>
    <mergeCell ref="M22:N22"/>
    <mergeCell ref="A23:B23"/>
    <mergeCell ref="C23:D23"/>
    <mergeCell ref="E23:F23"/>
    <mergeCell ref="G23:H23"/>
    <mergeCell ref="I23:J23"/>
    <mergeCell ref="K23:L23"/>
    <mergeCell ref="M23:N23"/>
    <mergeCell ref="M24:N24"/>
    <mergeCell ref="A22:B22"/>
    <mergeCell ref="C22:D22"/>
    <mergeCell ref="E22:F22"/>
    <mergeCell ref="G22:H22"/>
    <mergeCell ref="I24:J24"/>
    <mergeCell ref="K24:L24"/>
    <mergeCell ref="E24:F24"/>
    <mergeCell ref="G24:H24"/>
    <mergeCell ref="I19:J19"/>
    <mergeCell ref="K19:L19"/>
    <mergeCell ref="E19:F19"/>
    <mergeCell ref="G19:H19"/>
    <mergeCell ref="I22:J22"/>
    <mergeCell ref="K22:L22"/>
    <mergeCell ref="A20:B20"/>
    <mergeCell ref="C20:D20"/>
    <mergeCell ref="E20:F20"/>
    <mergeCell ref="G20:H20"/>
    <mergeCell ref="I20:J20"/>
    <mergeCell ref="K20:L20"/>
    <mergeCell ref="I17:J17"/>
    <mergeCell ref="K17:L17"/>
    <mergeCell ref="A16:B16"/>
    <mergeCell ref="C16:D16"/>
    <mergeCell ref="E16:F16"/>
    <mergeCell ref="G16:H16"/>
    <mergeCell ref="I16:J16"/>
    <mergeCell ref="K16:L16"/>
    <mergeCell ref="M20:N20"/>
    <mergeCell ref="A19:B19"/>
    <mergeCell ref="C19:D19"/>
    <mergeCell ref="M17:N17"/>
    <mergeCell ref="A18:B18"/>
    <mergeCell ref="C18:D18"/>
    <mergeCell ref="E18:F18"/>
    <mergeCell ref="G18:H18"/>
    <mergeCell ref="I18:J18"/>
    <mergeCell ref="K18:L18"/>
    <mergeCell ref="M18:N18"/>
    <mergeCell ref="M19:N19"/>
    <mergeCell ref="A17:B17"/>
    <mergeCell ref="C17:D17"/>
    <mergeCell ref="E17:F17"/>
    <mergeCell ref="G17:H17"/>
    <mergeCell ref="M16:N16"/>
    <mergeCell ref="A14:B14"/>
    <mergeCell ref="C14:D14"/>
    <mergeCell ref="M12:N12"/>
    <mergeCell ref="A13:B13"/>
    <mergeCell ref="C13:D13"/>
    <mergeCell ref="E13:F13"/>
    <mergeCell ref="G13:H13"/>
    <mergeCell ref="I13:J13"/>
    <mergeCell ref="K13:L13"/>
    <mergeCell ref="M13:N13"/>
    <mergeCell ref="M14:N14"/>
    <mergeCell ref="A12:B12"/>
    <mergeCell ref="C12:D12"/>
    <mergeCell ref="E12:F12"/>
    <mergeCell ref="G12:H12"/>
    <mergeCell ref="I14:J14"/>
    <mergeCell ref="K14:L14"/>
    <mergeCell ref="E14:F14"/>
    <mergeCell ref="G14:H14"/>
    <mergeCell ref="I12:J12"/>
    <mergeCell ref="K12:L12"/>
    <mergeCell ref="A8:B8"/>
    <mergeCell ref="C8:D8"/>
    <mergeCell ref="E8:F8"/>
    <mergeCell ref="G8:H8"/>
    <mergeCell ref="I8:J8"/>
    <mergeCell ref="K8:L8"/>
    <mergeCell ref="I7:J7"/>
    <mergeCell ref="K7:L7"/>
    <mergeCell ref="M7:N7"/>
    <mergeCell ref="M8:N8"/>
    <mergeCell ref="A7:B7"/>
    <mergeCell ref="C7:D7"/>
    <mergeCell ref="E7:F7"/>
    <mergeCell ref="G7:H7"/>
    <mergeCell ref="M10:N10"/>
    <mergeCell ref="A11:B11"/>
    <mergeCell ref="C11:D11"/>
    <mergeCell ref="E11:F11"/>
    <mergeCell ref="G11:H11"/>
    <mergeCell ref="I11:J11"/>
    <mergeCell ref="K11:L11"/>
    <mergeCell ref="M11:N11"/>
    <mergeCell ref="A10:B10"/>
    <mergeCell ref="C10:D10"/>
    <mergeCell ref="I10:J10"/>
    <mergeCell ref="K10:L10"/>
    <mergeCell ref="E10:F10"/>
    <mergeCell ref="G10:H10"/>
    <mergeCell ref="C2:D2"/>
    <mergeCell ref="E2:F2"/>
    <mergeCell ref="G2:H2"/>
    <mergeCell ref="H1:N1"/>
    <mergeCell ref="A4:B4"/>
    <mergeCell ref="C4:D4"/>
    <mergeCell ref="E4:F4"/>
    <mergeCell ref="G4:H4"/>
    <mergeCell ref="I4:J4"/>
    <mergeCell ref="K4:L4"/>
    <mergeCell ref="M4:N4"/>
    <mergeCell ref="A1:G1"/>
    <mergeCell ref="I2:J2"/>
    <mergeCell ref="K2:L2"/>
    <mergeCell ref="M2:N2"/>
    <mergeCell ref="A2:B2"/>
    <mergeCell ref="M5:N5"/>
    <mergeCell ref="A6:B6"/>
    <mergeCell ref="C6:D6"/>
    <mergeCell ref="E6:F6"/>
    <mergeCell ref="G6:H6"/>
    <mergeCell ref="I6:J6"/>
    <mergeCell ref="K6:L6"/>
    <mergeCell ref="M6:N6"/>
    <mergeCell ref="A5:B5"/>
    <mergeCell ref="C5:D5"/>
    <mergeCell ref="I5:J5"/>
    <mergeCell ref="K5:L5"/>
    <mergeCell ref="E5:F5"/>
    <mergeCell ref="G5:H5"/>
  </mergeCells>
  <phoneticPr fontId="0" type="noConversion"/>
  <hyperlinks>
    <hyperlink ref="K38" r:id="rId1"/>
    <hyperlink ref="K38:N38" r:id="rId2" tooltip="More Calendars by Vertex42.com" display="http://www.vertex42.com/calendars/"/>
  </hyperlinks>
  <printOptions horizontalCentered="1" verticalCentered="1"/>
  <pageMargins left="0.5" right="0.5" top="0.25" bottom="0.25" header="0.25" footer="0.25"/>
  <pageSetup orientation="landscape" r:id="rId3"/>
  <headerFooter alignWithMargins="0"/>
  <ignoredErrors>
    <ignoredError sqref="C3:L38 M3:N36 M38:N38"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38"/>
  <sheetViews>
    <sheetView showGridLines="0" zoomScaleNormal="100" workbookViewId="0">
      <selection sqref="A1:G1"/>
    </sheetView>
  </sheetViews>
  <sheetFormatPr defaultRowHeight="12.75"/>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s>
  <sheetData>
    <row r="1" spans="1:14" s="2" customFormat="1" ht="50.1" customHeight="1">
      <c r="A1" s="127" t="str">
        <f>IF(Year!$AC$4="","",Year!$AC$4)</f>
        <v/>
      </c>
      <c r="B1" s="127"/>
      <c r="C1" s="127"/>
      <c r="D1" s="127"/>
      <c r="E1" s="127"/>
      <c r="F1" s="127"/>
      <c r="G1" s="127"/>
      <c r="H1" s="126">
        <f>Year!O40</f>
        <v>43952</v>
      </c>
      <c r="I1" s="126"/>
      <c r="J1" s="126"/>
      <c r="K1" s="126"/>
      <c r="L1" s="126"/>
      <c r="M1" s="126"/>
      <c r="N1" s="126"/>
    </row>
    <row r="2" spans="1:14" s="2" customFormat="1" ht="15.75">
      <c r="A2" s="125" t="str">
        <f>'1'!A2:B2</f>
        <v>Sunday</v>
      </c>
      <c r="B2" s="123"/>
      <c r="C2" s="123" t="str">
        <f>'1'!C2:D2</f>
        <v>Monday</v>
      </c>
      <c r="D2" s="123"/>
      <c r="E2" s="123" t="str">
        <f>'1'!E2:F2</f>
        <v>Tuesday</v>
      </c>
      <c r="F2" s="123"/>
      <c r="G2" s="123" t="str">
        <f>'1'!G2:H2</f>
        <v>Wednesday</v>
      </c>
      <c r="H2" s="123"/>
      <c r="I2" s="123" t="str">
        <f>'1'!I2:J2</f>
        <v>Thursday</v>
      </c>
      <c r="J2" s="123"/>
      <c r="K2" s="123" t="str">
        <f>'1'!K2:L2</f>
        <v>Friday</v>
      </c>
      <c r="L2" s="123"/>
      <c r="M2" s="123" t="str">
        <f>'1'!M2:N2</f>
        <v>Saturday</v>
      </c>
      <c r="N2" s="124"/>
    </row>
    <row r="3" spans="1:14" s="2" customFormat="1" ht="18">
      <c r="A3" s="5" t="str">
        <f>Year!O42</f>
        <v/>
      </c>
      <c r="B3" s="6" t="str">
        <f>IF(ISERROR(MATCH(A3,event_dates,0)),"",INDEX(events,MATCH(A3,event_dates,0)))</f>
        <v/>
      </c>
      <c r="C3" s="5" t="str">
        <f>Year!P42</f>
        <v/>
      </c>
      <c r="D3" s="6" t="str">
        <f>IF(ISERROR(MATCH(C3,event_dates,0)),"",INDEX(events,MATCH(C3,event_dates,0)))</f>
        <v/>
      </c>
      <c r="E3" s="5" t="str">
        <f>Year!Q42</f>
        <v/>
      </c>
      <c r="F3" s="6" t="str">
        <f>IF(ISERROR(MATCH(E3,event_dates,0)),"",INDEX(events,MATCH(E3,event_dates,0)))</f>
        <v/>
      </c>
      <c r="G3" s="5" t="str">
        <f>Year!R42</f>
        <v/>
      </c>
      <c r="H3" s="6" t="str">
        <f>IF(ISERROR(MATCH(G3,event_dates,0)),"",INDEX(events,MATCH(G3,event_dates,0)))</f>
        <v/>
      </c>
      <c r="I3" s="5" t="str">
        <f>Year!S42</f>
        <v/>
      </c>
      <c r="J3" s="6" t="str">
        <f>IF(ISERROR(MATCH(I3,event_dates,0)),"",INDEX(events,MATCH(I3,event_dates,0)))</f>
        <v/>
      </c>
      <c r="K3" s="5">
        <f>Year!T42</f>
        <v>43952</v>
      </c>
      <c r="L3" s="6" t="str">
        <f>IF(ISERROR(MATCH(K3,event_dates,0)),"",INDEX(events,MATCH(K3,event_dates,0)))</f>
        <v/>
      </c>
      <c r="M3" s="5">
        <f>Year!U42</f>
        <v>43953</v>
      </c>
      <c r="N3" s="6" t="str">
        <f>IF(ISERROR(MATCH(M3,event_dates,0)),"",INDEX(events,MATCH(M3,event_dates,0)))</f>
        <v/>
      </c>
    </row>
    <row r="4" spans="1:14" s="2" customFormat="1">
      <c r="A4" s="120" t="str">
        <f ca="1">IF(ISERROR(MATCH(A3,event_dates,0)+MATCH(A3,OFFSET(event_dates,MATCH(A3,event_dates,0),0,500,1),0)),"",INDEX(events,MATCH(A3,event_dates,0)+MATCH(A3,OFFSET(event_dates,MATCH(A3,event_dates,0),0,500,1),0)))</f>
        <v/>
      </c>
      <c r="B4" s="117"/>
      <c r="C4" s="120" t="str">
        <f ca="1">IF(ISERROR(MATCH(C3,event_dates,0)+MATCH(C3,OFFSET(event_dates,MATCH(C3,event_dates,0),0,500,1),0)),"",INDEX(events,MATCH(C3,event_dates,0)+MATCH(C3,OFFSET(event_dates,MATCH(C3,event_dates,0),0,500,1),0)))</f>
        <v/>
      </c>
      <c r="D4" s="117"/>
      <c r="E4" s="120" t="str">
        <f ca="1">IF(ISERROR(MATCH(E3,event_dates,0)+MATCH(E3,OFFSET(event_dates,MATCH(E3,event_dates,0),0,500,1),0)),"",INDEX(events,MATCH(E3,event_dates,0)+MATCH(E3,OFFSET(event_dates,MATCH(E3,event_dates,0),0,500,1),0)))</f>
        <v/>
      </c>
      <c r="F4" s="117"/>
      <c r="G4" s="120" t="str">
        <f ca="1">IF(ISERROR(MATCH(G3,event_dates,0)+MATCH(G3,OFFSET(event_dates,MATCH(G3,event_dates,0),0,500,1),0)),"",INDEX(events,MATCH(G3,event_dates,0)+MATCH(G3,OFFSET(event_dates,MATCH(G3,event_dates,0),0,500,1),0)))</f>
        <v/>
      </c>
      <c r="H4" s="117"/>
      <c r="I4" s="120" t="str">
        <f ca="1">IF(ISERROR(MATCH(I3,event_dates,0)+MATCH(I3,OFFSET(event_dates,MATCH(I3,event_dates,0),0,500,1),0)),"",INDEX(events,MATCH(I3,event_dates,0)+MATCH(I3,OFFSET(event_dates,MATCH(I3,event_dates,0),0,500,1),0)))</f>
        <v/>
      </c>
      <c r="J4" s="117"/>
      <c r="K4" s="120" t="str">
        <f ca="1">IF(ISERROR(MATCH(K3,event_dates,0)+MATCH(K3,OFFSET(event_dates,MATCH(K3,event_dates,0),0,500,1),0)),"",INDEX(events,MATCH(K3,event_dates,0)+MATCH(K3,OFFSET(event_dates,MATCH(K3,event_dates,0),0,500,1),0)))</f>
        <v/>
      </c>
      <c r="L4" s="117"/>
      <c r="M4" s="120" t="str">
        <f ca="1">IF(ISERROR(MATCH(M3,event_dates,0)+MATCH(M3,OFFSET(event_dates,MATCH(M3,event_dates,0),0,500,1),0)),"",INDEX(events,MATCH(M3,event_dates,0)+MATCH(M3,OFFSET(event_dates,MATCH(M3,event_dates,0),0,500,1),0)))</f>
        <v/>
      </c>
      <c r="N4" s="117"/>
    </row>
    <row r="5" spans="1:14" s="2" customFormat="1">
      <c r="A5" s="116"/>
      <c r="B5" s="117"/>
      <c r="C5" s="116"/>
      <c r="D5" s="117"/>
      <c r="E5" s="116"/>
      <c r="F5" s="117"/>
      <c r="G5" s="116"/>
      <c r="H5" s="117"/>
      <c r="I5" s="116"/>
      <c r="J5" s="117"/>
      <c r="K5" s="116"/>
      <c r="L5" s="117"/>
      <c r="M5" s="116"/>
      <c r="N5" s="117"/>
    </row>
    <row r="6" spans="1:14" s="2" customFormat="1">
      <c r="A6" s="116"/>
      <c r="B6" s="117"/>
      <c r="C6" s="116"/>
      <c r="D6" s="117"/>
      <c r="E6" s="116"/>
      <c r="F6" s="117"/>
      <c r="G6" s="116"/>
      <c r="H6" s="117"/>
      <c r="I6" s="116"/>
      <c r="J6" s="117"/>
      <c r="K6" s="116"/>
      <c r="L6" s="117"/>
      <c r="M6" s="116"/>
      <c r="N6" s="117"/>
    </row>
    <row r="7" spans="1:14" s="2" customFormat="1">
      <c r="A7" s="116" t="s">
        <v>6</v>
      </c>
      <c r="B7" s="117"/>
      <c r="C7" s="116" t="s">
        <v>6</v>
      </c>
      <c r="D7" s="117"/>
      <c r="E7" s="116" t="s">
        <v>6</v>
      </c>
      <c r="F7" s="117"/>
      <c r="G7" s="116" t="s">
        <v>6</v>
      </c>
      <c r="H7" s="117"/>
      <c r="I7" s="116" t="s">
        <v>6</v>
      </c>
      <c r="J7" s="117"/>
      <c r="K7" s="116" t="s">
        <v>6</v>
      </c>
      <c r="L7" s="117"/>
      <c r="M7" s="116" t="s">
        <v>6</v>
      </c>
      <c r="N7" s="117"/>
    </row>
    <row r="8" spans="1:14" s="3" customFormat="1">
      <c r="A8" s="118" t="s">
        <v>6</v>
      </c>
      <c r="B8" s="119"/>
      <c r="C8" s="118" t="s">
        <v>6</v>
      </c>
      <c r="D8" s="119"/>
      <c r="E8" s="118" t="s">
        <v>6</v>
      </c>
      <c r="F8" s="119"/>
      <c r="G8" s="118" t="s">
        <v>6</v>
      </c>
      <c r="H8" s="119"/>
      <c r="I8" s="118" t="s">
        <v>6</v>
      </c>
      <c r="J8" s="119"/>
      <c r="K8" s="118" t="s">
        <v>6</v>
      </c>
      <c r="L8" s="119"/>
      <c r="M8" s="118" t="s">
        <v>6</v>
      </c>
      <c r="N8" s="119"/>
    </row>
    <row r="9" spans="1:14" s="2" customFormat="1" ht="18">
      <c r="A9" s="5">
        <f>Year!O43</f>
        <v>43954</v>
      </c>
      <c r="B9" s="6" t="str">
        <f>IF(ISERROR(MATCH(A9,event_dates,0)),"",INDEX(events,MATCH(A9,event_dates,0)))</f>
        <v/>
      </c>
      <c r="C9" s="5">
        <f>Year!P43</f>
        <v>43955</v>
      </c>
      <c r="D9" s="6" t="str">
        <f>IF(ISERROR(MATCH(C9,event_dates,0)),"",INDEX(events,MATCH(C9,event_dates,0)))</f>
        <v/>
      </c>
      <c r="E9" s="5">
        <f>Year!Q43</f>
        <v>43956</v>
      </c>
      <c r="F9" s="6" t="str">
        <f>IF(ISERROR(MATCH(E9,event_dates,0)),"",INDEX(events,MATCH(E9,event_dates,0)))</f>
        <v/>
      </c>
      <c r="G9" s="5">
        <f>Year!R43</f>
        <v>43957</v>
      </c>
      <c r="H9" s="6" t="str">
        <f>IF(ISERROR(MATCH(G9,event_dates,0)),"",INDEX(events,MATCH(G9,event_dates,0)))</f>
        <v/>
      </c>
      <c r="I9" s="5">
        <f>Year!S43</f>
        <v>43958</v>
      </c>
      <c r="J9" s="6" t="str">
        <f>IF(ISERROR(MATCH(I9,event_dates,0)),"",INDEX(events,MATCH(I9,event_dates,0)))</f>
        <v/>
      </c>
      <c r="K9" s="5">
        <f>Year!T43</f>
        <v>43959</v>
      </c>
      <c r="L9" s="6" t="str">
        <f>IF(ISERROR(MATCH(K9,event_dates,0)),"",INDEX(events,MATCH(K9,event_dates,0)))</f>
        <v/>
      </c>
      <c r="M9" s="5">
        <f>Year!U43</f>
        <v>43960</v>
      </c>
      <c r="N9" s="6" t="str">
        <f>IF(ISERROR(MATCH(M9,event_dates,0)),"",INDEX(events,MATCH(M9,event_dates,0)))</f>
        <v/>
      </c>
    </row>
    <row r="10" spans="1:14" s="2" customFormat="1">
      <c r="A10" s="120" t="str">
        <f ca="1">IF(ISERROR(MATCH(A9,event_dates,0)+MATCH(A9,OFFSET(event_dates,MATCH(A9,event_dates,0),0,500,1),0)),"",INDEX(events,MATCH(A9,event_dates,0)+MATCH(A9,OFFSET(event_dates,MATCH(A9,event_dates,0),0,500,1),0)))</f>
        <v/>
      </c>
      <c r="B10" s="117"/>
      <c r="C10" s="120" t="str">
        <f ca="1">IF(ISERROR(MATCH(C9,event_dates,0)+MATCH(C9,OFFSET(event_dates,MATCH(C9,event_dates,0),0,500,1),0)),"",INDEX(events,MATCH(C9,event_dates,0)+MATCH(C9,OFFSET(event_dates,MATCH(C9,event_dates,0),0,500,1),0)))</f>
        <v/>
      </c>
      <c r="D10" s="117"/>
      <c r="E10" s="120" t="str">
        <f ca="1">IF(ISERROR(MATCH(E9,event_dates,0)+MATCH(E9,OFFSET(event_dates,MATCH(E9,event_dates,0),0,500,1),0)),"",INDEX(events,MATCH(E9,event_dates,0)+MATCH(E9,OFFSET(event_dates,MATCH(E9,event_dates,0),0,500,1),0)))</f>
        <v/>
      </c>
      <c r="F10" s="117"/>
      <c r="G10" s="120" t="str">
        <f ca="1">IF(ISERROR(MATCH(G9,event_dates,0)+MATCH(G9,OFFSET(event_dates,MATCH(G9,event_dates,0),0,500,1),0)),"",INDEX(events,MATCH(G9,event_dates,0)+MATCH(G9,OFFSET(event_dates,MATCH(G9,event_dates,0),0,500,1),0)))</f>
        <v/>
      </c>
      <c r="H10" s="117"/>
      <c r="I10" s="120" t="str">
        <f ca="1">IF(ISERROR(MATCH(I9,event_dates,0)+MATCH(I9,OFFSET(event_dates,MATCH(I9,event_dates,0),0,500,1),0)),"",INDEX(events,MATCH(I9,event_dates,0)+MATCH(I9,OFFSET(event_dates,MATCH(I9,event_dates,0),0,500,1),0)))</f>
        <v/>
      </c>
      <c r="J10" s="117"/>
      <c r="K10" s="120" t="str">
        <f ca="1">IF(ISERROR(MATCH(K9,event_dates,0)+MATCH(K9,OFFSET(event_dates,MATCH(K9,event_dates,0),0,500,1),0)),"",INDEX(events,MATCH(K9,event_dates,0)+MATCH(K9,OFFSET(event_dates,MATCH(K9,event_dates,0),0,500,1),0)))</f>
        <v/>
      </c>
      <c r="L10" s="117"/>
      <c r="M10" s="120" t="str">
        <f ca="1">IF(ISERROR(MATCH(M9,event_dates,0)+MATCH(M9,OFFSET(event_dates,MATCH(M9,event_dates,0),0,500,1),0)),"",INDEX(events,MATCH(M9,event_dates,0)+MATCH(M9,OFFSET(event_dates,MATCH(M9,event_dates,0),0,500,1),0)))</f>
        <v/>
      </c>
      <c r="N10" s="117"/>
    </row>
    <row r="11" spans="1:14" s="2" customFormat="1">
      <c r="A11" s="116"/>
      <c r="B11" s="117"/>
      <c r="C11" s="116"/>
      <c r="D11" s="117"/>
      <c r="E11" s="116"/>
      <c r="F11" s="117"/>
      <c r="G11" s="116"/>
      <c r="H11" s="117"/>
      <c r="I11" s="116"/>
      <c r="J11" s="117"/>
      <c r="K11" s="116"/>
      <c r="L11" s="117"/>
      <c r="M11" s="116"/>
      <c r="N11" s="117"/>
    </row>
    <row r="12" spans="1:14" s="2" customFormat="1">
      <c r="A12" s="116"/>
      <c r="B12" s="117"/>
      <c r="C12" s="116"/>
      <c r="D12" s="117"/>
      <c r="E12" s="116"/>
      <c r="F12" s="117"/>
      <c r="G12" s="116"/>
      <c r="H12" s="117"/>
      <c r="I12" s="116"/>
      <c r="J12" s="117"/>
      <c r="K12" s="116"/>
      <c r="L12" s="117"/>
      <c r="M12" s="116"/>
      <c r="N12" s="117"/>
    </row>
    <row r="13" spans="1:14" s="2" customFormat="1">
      <c r="A13" s="116" t="s">
        <v>6</v>
      </c>
      <c r="B13" s="117"/>
      <c r="C13" s="116" t="s">
        <v>6</v>
      </c>
      <c r="D13" s="117"/>
      <c r="E13" s="116" t="s">
        <v>6</v>
      </c>
      <c r="F13" s="117"/>
      <c r="G13" s="116" t="s">
        <v>6</v>
      </c>
      <c r="H13" s="117"/>
      <c r="I13" s="116" t="s">
        <v>6</v>
      </c>
      <c r="J13" s="117"/>
      <c r="K13" s="116" t="s">
        <v>6</v>
      </c>
      <c r="L13" s="117"/>
      <c r="M13" s="116" t="s">
        <v>6</v>
      </c>
      <c r="N13" s="117"/>
    </row>
    <row r="14" spans="1:14" s="3" customFormat="1">
      <c r="A14" s="118" t="s">
        <v>6</v>
      </c>
      <c r="B14" s="119"/>
      <c r="C14" s="118" t="s">
        <v>6</v>
      </c>
      <c r="D14" s="119"/>
      <c r="E14" s="118" t="s">
        <v>6</v>
      </c>
      <c r="F14" s="119"/>
      <c r="G14" s="118" t="s">
        <v>6</v>
      </c>
      <c r="H14" s="119"/>
      <c r="I14" s="118" t="s">
        <v>6</v>
      </c>
      <c r="J14" s="119"/>
      <c r="K14" s="118" t="s">
        <v>6</v>
      </c>
      <c r="L14" s="119"/>
      <c r="M14" s="118" t="s">
        <v>6</v>
      </c>
      <c r="N14" s="119"/>
    </row>
    <row r="15" spans="1:14" s="2" customFormat="1" ht="18">
      <c r="A15" s="5">
        <f>Year!O44</f>
        <v>43961</v>
      </c>
      <c r="B15" s="6" t="str">
        <f>IF(ISERROR(MATCH(A15,event_dates,0)),"",INDEX(events,MATCH(A15,event_dates,0)))</f>
        <v/>
      </c>
      <c r="C15" s="5">
        <f>Year!P44</f>
        <v>43962</v>
      </c>
      <c r="D15" s="6" t="str">
        <f>IF(ISERROR(MATCH(C15,event_dates,0)),"",INDEX(events,MATCH(C15,event_dates,0)))</f>
        <v/>
      </c>
      <c r="E15" s="5">
        <f>Year!Q44</f>
        <v>43963</v>
      </c>
      <c r="F15" s="6" t="str">
        <f>IF(ISERROR(MATCH(E15,event_dates,0)),"",INDEX(events,MATCH(E15,event_dates,0)))</f>
        <v/>
      </c>
      <c r="G15" s="5">
        <f>Year!R44</f>
        <v>43964</v>
      </c>
      <c r="H15" s="6" t="str">
        <f>IF(ISERROR(MATCH(G15,event_dates,0)),"",INDEX(events,MATCH(G15,event_dates,0)))</f>
        <v/>
      </c>
      <c r="I15" s="5">
        <f>Year!S44</f>
        <v>43965</v>
      </c>
      <c r="J15" s="6" t="str">
        <f>IF(ISERROR(MATCH(I15,event_dates,0)),"",INDEX(events,MATCH(I15,event_dates,0)))</f>
        <v/>
      </c>
      <c r="K15" s="5">
        <f>Year!T44</f>
        <v>43966</v>
      </c>
      <c r="L15" s="6" t="str">
        <f>IF(ISERROR(MATCH(K15,event_dates,0)),"",INDEX(events,MATCH(K15,event_dates,0)))</f>
        <v/>
      </c>
      <c r="M15" s="5">
        <f>Year!U44</f>
        <v>43967</v>
      </c>
      <c r="N15" s="6" t="str">
        <f>IF(ISERROR(MATCH(M15,event_dates,0)),"",INDEX(events,MATCH(M15,event_dates,0)))</f>
        <v/>
      </c>
    </row>
    <row r="16" spans="1:14" s="2" customFormat="1">
      <c r="A16" s="120" t="str">
        <f ca="1">IF(ISERROR(MATCH(A15,event_dates,0)+MATCH(A15,OFFSET(event_dates,MATCH(A15,event_dates,0),0,500,1),0)),"",INDEX(events,MATCH(A15,event_dates,0)+MATCH(A15,OFFSET(event_dates,MATCH(A15,event_dates,0),0,500,1),0)))</f>
        <v/>
      </c>
      <c r="B16" s="117"/>
      <c r="C16" s="120" t="str">
        <f ca="1">IF(ISERROR(MATCH(C15,event_dates,0)+MATCH(C15,OFFSET(event_dates,MATCH(C15,event_dates,0),0,500,1),0)),"",INDEX(events,MATCH(C15,event_dates,0)+MATCH(C15,OFFSET(event_dates,MATCH(C15,event_dates,0),0,500,1),0)))</f>
        <v/>
      </c>
      <c r="D16" s="117"/>
      <c r="E16" s="120" t="str">
        <f ca="1">IF(ISERROR(MATCH(E15,event_dates,0)+MATCH(E15,OFFSET(event_dates,MATCH(E15,event_dates,0),0,500,1),0)),"",INDEX(events,MATCH(E15,event_dates,0)+MATCH(E15,OFFSET(event_dates,MATCH(E15,event_dates,0),0,500,1),0)))</f>
        <v/>
      </c>
      <c r="F16" s="117"/>
      <c r="G16" s="120" t="str">
        <f ca="1">IF(ISERROR(MATCH(G15,event_dates,0)+MATCH(G15,OFFSET(event_dates,MATCH(G15,event_dates,0),0,500,1),0)),"",INDEX(events,MATCH(G15,event_dates,0)+MATCH(G15,OFFSET(event_dates,MATCH(G15,event_dates,0),0,500,1),0)))</f>
        <v/>
      </c>
      <c r="H16" s="117"/>
      <c r="I16" s="120" t="str">
        <f ca="1">IF(ISERROR(MATCH(I15,event_dates,0)+MATCH(I15,OFFSET(event_dates,MATCH(I15,event_dates,0),0,500,1),0)),"",INDEX(events,MATCH(I15,event_dates,0)+MATCH(I15,OFFSET(event_dates,MATCH(I15,event_dates,0),0,500,1),0)))</f>
        <v/>
      </c>
      <c r="J16" s="117"/>
      <c r="K16" s="120" t="str">
        <f ca="1">IF(ISERROR(MATCH(K15,event_dates,0)+MATCH(K15,OFFSET(event_dates,MATCH(K15,event_dates,0),0,500,1),0)),"",INDEX(events,MATCH(K15,event_dates,0)+MATCH(K15,OFFSET(event_dates,MATCH(K15,event_dates,0),0,500,1),0)))</f>
        <v/>
      </c>
      <c r="L16" s="117"/>
      <c r="M16" s="120" t="str">
        <f ca="1">IF(ISERROR(MATCH(M15,event_dates,0)+MATCH(M15,OFFSET(event_dates,MATCH(M15,event_dates,0),0,500,1),0)),"",INDEX(events,MATCH(M15,event_dates,0)+MATCH(M15,OFFSET(event_dates,MATCH(M15,event_dates,0),0,500,1),0)))</f>
        <v/>
      </c>
      <c r="N16" s="117"/>
    </row>
    <row r="17" spans="1:14" s="2" customFormat="1">
      <c r="A17" s="116"/>
      <c r="B17" s="117"/>
      <c r="C17" s="116"/>
      <c r="D17" s="117"/>
      <c r="E17" s="116"/>
      <c r="F17" s="117"/>
      <c r="G17" s="116"/>
      <c r="H17" s="117"/>
      <c r="I17" s="116"/>
      <c r="J17" s="117"/>
      <c r="K17" s="116"/>
      <c r="L17" s="117"/>
      <c r="M17" s="116"/>
      <c r="N17" s="117"/>
    </row>
    <row r="18" spans="1:14" s="2" customFormat="1">
      <c r="A18" s="116"/>
      <c r="B18" s="117"/>
      <c r="C18" s="116"/>
      <c r="D18" s="117"/>
      <c r="E18" s="116"/>
      <c r="F18" s="117"/>
      <c r="G18" s="116"/>
      <c r="H18" s="117"/>
      <c r="I18" s="116"/>
      <c r="J18" s="117"/>
      <c r="K18" s="116"/>
      <c r="L18" s="117"/>
      <c r="M18" s="116"/>
      <c r="N18" s="117"/>
    </row>
    <row r="19" spans="1:14" s="2" customFormat="1">
      <c r="A19" s="116" t="s">
        <v>6</v>
      </c>
      <c r="B19" s="117"/>
      <c r="C19" s="116" t="s">
        <v>6</v>
      </c>
      <c r="D19" s="117"/>
      <c r="E19" s="116" t="s">
        <v>6</v>
      </c>
      <c r="F19" s="117"/>
      <c r="G19" s="116" t="s">
        <v>6</v>
      </c>
      <c r="H19" s="117"/>
      <c r="I19" s="116" t="s">
        <v>6</v>
      </c>
      <c r="J19" s="117"/>
      <c r="K19" s="116" t="s">
        <v>6</v>
      </c>
      <c r="L19" s="117"/>
      <c r="M19" s="116" t="s">
        <v>6</v>
      </c>
      <c r="N19" s="117"/>
    </row>
    <row r="20" spans="1:14" s="3" customFormat="1">
      <c r="A20" s="118" t="s">
        <v>6</v>
      </c>
      <c r="B20" s="119"/>
      <c r="C20" s="118" t="s">
        <v>6</v>
      </c>
      <c r="D20" s="119"/>
      <c r="E20" s="118" t="s">
        <v>6</v>
      </c>
      <c r="F20" s="119"/>
      <c r="G20" s="118" t="s">
        <v>6</v>
      </c>
      <c r="H20" s="119"/>
      <c r="I20" s="118" t="s">
        <v>6</v>
      </c>
      <c r="J20" s="119"/>
      <c r="K20" s="118" t="s">
        <v>6</v>
      </c>
      <c r="L20" s="119"/>
      <c r="M20" s="118" t="s">
        <v>6</v>
      </c>
      <c r="N20" s="119"/>
    </row>
    <row r="21" spans="1:14" s="2" customFormat="1" ht="18">
      <c r="A21" s="5">
        <f>Year!O45</f>
        <v>43968</v>
      </c>
      <c r="B21" s="6" t="str">
        <f>IF(ISERROR(MATCH(A21,event_dates,0)),"",INDEX(events,MATCH(A21,event_dates,0)))</f>
        <v/>
      </c>
      <c r="C21" s="5">
        <f>Year!P45</f>
        <v>43969</v>
      </c>
      <c r="D21" s="6" t="str">
        <f>IF(ISERROR(MATCH(C21,event_dates,0)),"",INDEX(events,MATCH(C21,event_dates,0)))</f>
        <v/>
      </c>
      <c r="E21" s="5">
        <f>Year!Q45</f>
        <v>43970</v>
      </c>
      <c r="F21" s="6" t="str">
        <f>IF(ISERROR(MATCH(E21,event_dates,0)),"",INDEX(events,MATCH(E21,event_dates,0)))</f>
        <v/>
      </c>
      <c r="G21" s="5">
        <f>Year!R45</f>
        <v>43971</v>
      </c>
      <c r="H21" s="6" t="str">
        <f>IF(ISERROR(MATCH(G21,event_dates,0)),"",INDEX(events,MATCH(G21,event_dates,0)))</f>
        <v/>
      </c>
      <c r="I21" s="5">
        <f>Year!S45</f>
        <v>43972</v>
      </c>
      <c r="J21" s="6" t="str">
        <f>IF(ISERROR(MATCH(I21,event_dates,0)),"",INDEX(events,MATCH(I21,event_dates,0)))</f>
        <v/>
      </c>
      <c r="K21" s="5">
        <f>Year!T45</f>
        <v>43973</v>
      </c>
      <c r="L21" s="6" t="str">
        <f>IF(ISERROR(MATCH(K21,event_dates,0)),"",INDEX(events,MATCH(K21,event_dates,0)))</f>
        <v/>
      </c>
      <c r="M21" s="5">
        <f>Year!U45</f>
        <v>43974</v>
      </c>
      <c r="N21" s="6" t="str">
        <f>IF(ISERROR(MATCH(M21,event_dates,0)),"",INDEX(events,MATCH(M21,event_dates,0)))</f>
        <v/>
      </c>
    </row>
    <row r="22" spans="1:14" s="2" customFormat="1">
      <c r="A22" s="120" t="str">
        <f ca="1">IF(ISERROR(MATCH(A21,event_dates,0)+MATCH(A21,OFFSET(event_dates,MATCH(A21,event_dates,0),0,500,1),0)),"",INDEX(events,MATCH(A21,event_dates,0)+MATCH(A21,OFFSET(event_dates,MATCH(A21,event_dates,0),0,500,1),0)))</f>
        <v/>
      </c>
      <c r="B22" s="117"/>
      <c r="C22" s="120" t="str">
        <f ca="1">IF(ISERROR(MATCH(C21,event_dates,0)+MATCH(C21,OFFSET(event_dates,MATCH(C21,event_dates,0),0,500,1),0)),"",INDEX(events,MATCH(C21,event_dates,0)+MATCH(C21,OFFSET(event_dates,MATCH(C21,event_dates,0),0,500,1),0)))</f>
        <v/>
      </c>
      <c r="D22" s="117"/>
      <c r="E22" s="120" t="str">
        <f ca="1">IF(ISERROR(MATCH(E21,event_dates,0)+MATCH(E21,OFFSET(event_dates,MATCH(E21,event_dates,0),0,500,1),0)),"",INDEX(events,MATCH(E21,event_dates,0)+MATCH(E21,OFFSET(event_dates,MATCH(E21,event_dates,0),0,500,1),0)))</f>
        <v/>
      </c>
      <c r="F22" s="117"/>
      <c r="G22" s="120" t="str">
        <f ca="1">IF(ISERROR(MATCH(G21,event_dates,0)+MATCH(G21,OFFSET(event_dates,MATCH(G21,event_dates,0),0,500,1),0)),"",INDEX(events,MATCH(G21,event_dates,0)+MATCH(G21,OFFSET(event_dates,MATCH(G21,event_dates,0),0,500,1),0)))</f>
        <v/>
      </c>
      <c r="H22" s="117"/>
      <c r="I22" s="120" t="str">
        <f ca="1">IF(ISERROR(MATCH(I21,event_dates,0)+MATCH(I21,OFFSET(event_dates,MATCH(I21,event_dates,0),0,500,1),0)),"",INDEX(events,MATCH(I21,event_dates,0)+MATCH(I21,OFFSET(event_dates,MATCH(I21,event_dates,0),0,500,1),0)))</f>
        <v/>
      </c>
      <c r="J22" s="117"/>
      <c r="K22" s="120" t="str">
        <f ca="1">IF(ISERROR(MATCH(K21,event_dates,0)+MATCH(K21,OFFSET(event_dates,MATCH(K21,event_dates,0),0,500,1),0)),"",INDEX(events,MATCH(K21,event_dates,0)+MATCH(K21,OFFSET(event_dates,MATCH(K21,event_dates,0),0,500,1),0)))</f>
        <v/>
      </c>
      <c r="L22" s="117"/>
      <c r="M22" s="120" t="str">
        <f ca="1">IF(ISERROR(MATCH(M21,event_dates,0)+MATCH(M21,OFFSET(event_dates,MATCH(M21,event_dates,0),0,500,1),0)),"",INDEX(events,MATCH(M21,event_dates,0)+MATCH(M21,OFFSET(event_dates,MATCH(M21,event_dates,0),0,500,1),0)))</f>
        <v/>
      </c>
      <c r="N22" s="117"/>
    </row>
    <row r="23" spans="1:14" s="2" customFormat="1">
      <c r="A23" s="116"/>
      <c r="B23" s="117"/>
      <c r="C23" s="116"/>
      <c r="D23" s="117"/>
      <c r="E23" s="116"/>
      <c r="F23" s="117"/>
      <c r="G23" s="116"/>
      <c r="H23" s="117"/>
      <c r="I23" s="116"/>
      <c r="J23" s="117"/>
      <c r="K23" s="116"/>
      <c r="L23" s="117"/>
      <c r="M23" s="116"/>
      <c r="N23" s="117"/>
    </row>
    <row r="24" spans="1:14" s="2" customFormat="1">
      <c r="A24" s="116"/>
      <c r="B24" s="117"/>
      <c r="C24" s="116"/>
      <c r="D24" s="117"/>
      <c r="E24" s="116"/>
      <c r="F24" s="117"/>
      <c r="G24" s="116"/>
      <c r="H24" s="117"/>
      <c r="I24" s="116"/>
      <c r="J24" s="117"/>
      <c r="K24" s="116"/>
      <c r="L24" s="117"/>
      <c r="M24" s="116"/>
      <c r="N24" s="117"/>
    </row>
    <row r="25" spans="1:14" s="2" customFormat="1">
      <c r="A25" s="116" t="s">
        <v>6</v>
      </c>
      <c r="B25" s="117"/>
      <c r="C25" s="116" t="s">
        <v>6</v>
      </c>
      <c r="D25" s="117"/>
      <c r="E25" s="116" t="s">
        <v>6</v>
      </c>
      <c r="F25" s="117"/>
      <c r="G25" s="116" t="s">
        <v>6</v>
      </c>
      <c r="H25" s="117"/>
      <c r="I25" s="116" t="s">
        <v>6</v>
      </c>
      <c r="J25" s="117"/>
      <c r="K25" s="116" t="s">
        <v>6</v>
      </c>
      <c r="L25" s="117"/>
      <c r="M25" s="116" t="s">
        <v>6</v>
      </c>
      <c r="N25" s="117"/>
    </row>
    <row r="26" spans="1:14" s="3" customFormat="1">
      <c r="A26" s="118" t="s">
        <v>6</v>
      </c>
      <c r="B26" s="119"/>
      <c r="C26" s="118" t="s">
        <v>6</v>
      </c>
      <c r="D26" s="119"/>
      <c r="E26" s="118" t="s">
        <v>6</v>
      </c>
      <c r="F26" s="119"/>
      <c r="G26" s="118" t="s">
        <v>6</v>
      </c>
      <c r="H26" s="119"/>
      <c r="I26" s="118" t="s">
        <v>6</v>
      </c>
      <c r="J26" s="119"/>
      <c r="K26" s="118" t="s">
        <v>6</v>
      </c>
      <c r="L26" s="119"/>
      <c r="M26" s="118" t="s">
        <v>6</v>
      </c>
      <c r="N26" s="119"/>
    </row>
    <row r="27" spans="1:14" s="2" customFormat="1" ht="18">
      <c r="A27" s="5">
        <f>Year!O46</f>
        <v>43975</v>
      </c>
      <c r="B27" s="6" t="str">
        <f>IF(ISERROR(MATCH(A27,event_dates,0)),"",INDEX(events,MATCH(A27,event_dates,0)))</f>
        <v/>
      </c>
      <c r="C27" s="5">
        <f>Year!P46</f>
        <v>43976</v>
      </c>
      <c r="D27" s="6" t="str">
        <f>IF(ISERROR(MATCH(C27,event_dates,0)),"",INDEX(events,MATCH(C27,event_dates,0)))</f>
        <v/>
      </c>
      <c r="E27" s="5">
        <f>Year!Q46</f>
        <v>43977</v>
      </c>
      <c r="F27" s="6" t="str">
        <f>IF(ISERROR(MATCH(E27,event_dates,0)),"",INDEX(events,MATCH(E27,event_dates,0)))</f>
        <v/>
      </c>
      <c r="G27" s="5">
        <f>Year!R46</f>
        <v>43978</v>
      </c>
      <c r="H27" s="6" t="str">
        <f>IF(ISERROR(MATCH(G27,event_dates,0)),"",INDEX(events,MATCH(G27,event_dates,0)))</f>
        <v/>
      </c>
      <c r="I27" s="5">
        <f>Year!S46</f>
        <v>43979</v>
      </c>
      <c r="J27" s="6" t="str">
        <f>IF(ISERROR(MATCH(I27,event_dates,0)),"",INDEX(events,MATCH(I27,event_dates,0)))</f>
        <v/>
      </c>
      <c r="K27" s="5">
        <f>Year!T46</f>
        <v>43980</v>
      </c>
      <c r="L27" s="6" t="str">
        <f>IF(ISERROR(MATCH(K27,event_dates,0)),"",INDEX(events,MATCH(K27,event_dates,0)))</f>
        <v/>
      </c>
      <c r="M27" s="5">
        <f>Year!U46</f>
        <v>43981</v>
      </c>
      <c r="N27" s="6" t="str">
        <f>IF(ISERROR(MATCH(M27,event_dates,0)),"",INDEX(events,MATCH(M27,event_dates,0)))</f>
        <v/>
      </c>
    </row>
    <row r="28" spans="1:14" s="2" customFormat="1">
      <c r="A28" s="120" t="str">
        <f ca="1">IF(ISERROR(MATCH(A27,event_dates,0)+MATCH(A27,OFFSET(event_dates,MATCH(A27,event_dates,0),0,500,1),0)),"",INDEX(events,MATCH(A27,event_dates,0)+MATCH(A27,OFFSET(event_dates,MATCH(A27,event_dates,0),0,500,1),0)))</f>
        <v/>
      </c>
      <c r="B28" s="117"/>
      <c r="C28" s="120" t="str">
        <f ca="1">IF(ISERROR(MATCH(C27,event_dates,0)+MATCH(C27,OFFSET(event_dates,MATCH(C27,event_dates,0),0,500,1),0)),"",INDEX(events,MATCH(C27,event_dates,0)+MATCH(C27,OFFSET(event_dates,MATCH(C27,event_dates,0),0,500,1),0)))</f>
        <v/>
      </c>
      <c r="D28" s="117"/>
      <c r="E28" s="120" t="str">
        <f ca="1">IF(ISERROR(MATCH(E27,event_dates,0)+MATCH(E27,OFFSET(event_dates,MATCH(E27,event_dates,0),0,500,1),0)),"",INDEX(events,MATCH(E27,event_dates,0)+MATCH(E27,OFFSET(event_dates,MATCH(E27,event_dates,0),0,500,1),0)))</f>
        <v/>
      </c>
      <c r="F28" s="117"/>
      <c r="G28" s="120" t="str">
        <f ca="1">IF(ISERROR(MATCH(G27,event_dates,0)+MATCH(G27,OFFSET(event_dates,MATCH(G27,event_dates,0),0,500,1),0)),"",INDEX(events,MATCH(G27,event_dates,0)+MATCH(G27,OFFSET(event_dates,MATCH(G27,event_dates,0),0,500,1),0)))</f>
        <v/>
      </c>
      <c r="H28" s="117"/>
      <c r="I28" s="120" t="str">
        <f ca="1">IF(ISERROR(MATCH(I27,event_dates,0)+MATCH(I27,OFFSET(event_dates,MATCH(I27,event_dates,0),0,500,1),0)),"",INDEX(events,MATCH(I27,event_dates,0)+MATCH(I27,OFFSET(event_dates,MATCH(I27,event_dates,0),0,500,1),0)))</f>
        <v/>
      </c>
      <c r="J28" s="117"/>
      <c r="K28" s="120" t="str">
        <f ca="1">IF(ISERROR(MATCH(K27,event_dates,0)+MATCH(K27,OFFSET(event_dates,MATCH(K27,event_dates,0),0,500,1),0)),"",INDEX(events,MATCH(K27,event_dates,0)+MATCH(K27,OFFSET(event_dates,MATCH(K27,event_dates,0),0,500,1),0)))</f>
        <v/>
      </c>
      <c r="L28" s="117"/>
      <c r="M28" s="120" t="str">
        <f ca="1">IF(ISERROR(MATCH(M27,event_dates,0)+MATCH(M27,OFFSET(event_dates,MATCH(M27,event_dates,0),0,500,1),0)),"",INDEX(events,MATCH(M27,event_dates,0)+MATCH(M27,OFFSET(event_dates,MATCH(M27,event_dates,0),0,500,1),0)))</f>
        <v/>
      </c>
      <c r="N28" s="117"/>
    </row>
    <row r="29" spans="1:14" s="2" customFormat="1">
      <c r="A29" s="116"/>
      <c r="B29" s="117"/>
      <c r="C29" s="116"/>
      <c r="D29" s="117"/>
      <c r="E29" s="116"/>
      <c r="F29" s="117"/>
      <c r="G29" s="116"/>
      <c r="H29" s="117"/>
      <c r="I29" s="116"/>
      <c r="J29" s="117"/>
      <c r="K29" s="116"/>
      <c r="L29" s="117"/>
      <c r="M29" s="116"/>
      <c r="N29" s="117"/>
    </row>
    <row r="30" spans="1:14" s="2" customFormat="1">
      <c r="A30" s="116"/>
      <c r="B30" s="117"/>
      <c r="C30" s="116"/>
      <c r="D30" s="117"/>
      <c r="E30" s="116"/>
      <c r="F30" s="117"/>
      <c r="G30" s="116"/>
      <c r="H30" s="117"/>
      <c r="I30" s="116"/>
      <c r="J30" s="117"/>
      <c r="K30" s="116"/>
      <c r="L30" s="117"/>
      <c r="M30" s="116"/>
      <c r="N30" s="117"/>
    </row>
    <row r="31" spans="1:14" s="2" customFormat="1">
      <c r="A31" s="116" t="s">
        <v>6</v>
      </c>
      <c r="B31" s="117"/>
      <c r="C31" s="116" t="s">
        <v>6</v>
      </c>
      <c r="D31" s="117"/>
      <c r="E31" s="116" t="s">
        <v>6</v>
      </c>
      <c r="F31" s="117"/>
      <c r="G31" s="116" t="s">
        <v>6</v>
      </c>
      <c r="H31" s="117"/>
      <c r="I31" s="116" t="s">
        <v>6</v>
      </c>
      <c r="J31" s="117"/>
      <c r="K31" s="116" t="s">
        <v>6</v>
      </c>
      <c r="L31" s="117"/>
      <c r="M31" s="116" t="s">
        <v>6</v>
      </c>
      <c r="N31" s="117"/>
    </row>
    <row r="32" spans="1:14" s="3" customFormat="1">
      <c r="A32" s="118" t="s">
        <v>6</v>
      </c>
      <c r="B32" s="119"/>
      <c r="C32" s="118" t="s">
        <v>6</v>
      </c>
      <c r="D32" s="119"/>
      <c r="E32" s="118" t="s">
        <v>6</v>
      </c>
      <c r="F32" s="119"/>
      <c r="G32" s="118" t="s">
        <v>6</v>
      </c>
      <c r="H32" s="119"/>
      <c r="I32" s="118" t="s">
        <v>6</v>
      </c>
      <c r="J32" s="119"/>
      <c r="K32" s="118" t="s">
        <v>6</v>
      </c>
      <c r="L32" s="119"/>
      <c r="M32" s="118" t="s">
        <v>6</v>
      </c>
      <c r="N32" s="119"/>
    </row>
    <row r="33" spans="1:14" ht="18">
      <c r="A33" s="5">
        <f>Year!O47</f>
        <v>43982</v>
      </c>
      <c r="B33" s="6" t="str">
        <f>IF(ISERROR(MATCH(A33,event_dates,0)),"",INDEX(events,MATCH(A33,event_dates,0)))</f>
        <v/>
      </c>
      <c r="C33" s="5" t="str">
        <f>Year!P47</f>
        <v/>
      </c>
      <c r="D33" s="6" t="str">
        <f>IF(ISERROR(MATCH(C33,event_dates,0)),"",INDEX(events,MATCH(C33,event_dates,0)))</f>
        <v/>
      </c>
      <c r="E33" s="13" t="s">
        <v>7</v>
      </c>
      <c r="F33" s="1"/>
      <c r="G33" s="10"/>
      <c r="H33" s="10"/>
      <c r="I33" s="10"/>
      <c r="J33" s="10"/>
      <c r="K33" s="10"/>
      <c r="L33" s="10"/>
      <c r="M33" s="10"/>
      <c r="N33" s="14"/>
    </row>
    <row r="34" spans="1:14">
      <c r="A34" s="120" t="str">
        <f ca="1">IF(ISERROR(MATCH(A33,event_dates,0)+MATCH(A33,OFFSET(event_dates,MATCH(A33,event_dates,0),0,500,1),0)),"",INDEX(events,MATCH(A33,event_dates,0)+MATCH(A33,OFFSET(event_dates,MATCH(A33,event_dates,0),0,500,1),0)))</f>
        <v/>
      </c>
      <c r="B34" s="117"/>
      <c r="C34" s="120" t="str">
        <f ca="1">IF(ISERROR(MATCH(C33,event_dates,0)+MATCH(C33,OFFSET(event_dates,MATCH(C33,event_dates,0),0,500,1),0)),"",INDEX(events,MATCH(C33,event_dates,0)+MATCH(C33,OFFSET(event_dates,MATCH(C33,event_dates,0),0,500,1),0)))</f>
        <v/>
      </c>
      <c r="D34" s="117"/>
      <c r="E34" s="7"/>
      <c r="F34" s="4"/>
      <c r="G34" s="4"/>
      <c r="H34" s="4"/>
      <c r="I34" s="4"/>
      <c r="J34" s="4"/>
      <c r="K34" s="4"/>
      <c r="L34" s="4"/>
      <c r="M34" s="4"/>
      <c r="N34" s="8"/>
    </row>
    <row r="35" spans="1:14">
      <c r="A35" s="116"/>
      <c r="B35" s="117"/>
      <c r="C35" s="116"/>
      <c r="D35" s="117"/>
      <c r="E35" s="7"/>
      <c r="F35" s="4"/>
      <c r="G35" s="4"/>
      <c r="H35" s="4"/>
      <c r="I35" s="4"/>
      <c r="J35" s="4"/>
      <c r="K35" s="4"/>
      <c r="L35" s="4"/>
      <c r="M35" s="4"/>
      <c r="N35" s="8"/>
    </row>
    <row r="36" spans="1:14">
      <c r="A36" s="116"/>
      <c r="B36" s="117"/>
      <c r="C36" s="116"/>
      <c r="D36" s="117"/>
      <c r="E36" s="7"/>
      <c r="F36" s="4"/>
      <c r="G36" s="4"/>
      <c r="H36" s="4"/>
      <c r="I36" s="4"/>
      <c r="J36" s="4"/>
      <c r="K36" s="4"/>
      <c r="L36" s="4"/>
      <c r="M36" s="4"/>
      <c r="N36" s="8"/>
    </row>
    <row r="37" spans="1:14">
      <c r="A37" s="116" t="s">
        <v>6</v>
      </c>
      <c r="B37" s="117"/>
      <c r="C37" s="116" t="s">
        <v>6</v>
      </c>
      <c r="D37" s="117"/>
      <c r="E37" s="7"/>
      <c r="F37" s="4"/>
      <c r="G37" s="4"/>
      <c r="H37" s="4"/>
      <c r="I37" s="4"/>
      <c r="J37" s="4"/>
      <c r="K37" s="4"/>
      <c r="L37" s="4"/>
      <c r="M37" s="112" t="s">
        <v>15</v>
      </c>
      <c r="N37" s="113"/>
    </row>
    <row r="38" spans="1:14">
      <c r="A38" s="118" t="s">
        <v>6</v>
      </c>
      <c r="B38" s="119"/>
      <c r="C38" s="121" t="s">
        <v>2</v>
      </c>
      <c r="D38" s="122"/>
      <c r="E38" s="11"/>
      <c r="F38" s="9"/>
      <c r="G38" s="9"/>
      <c r="H38" s="9"/>
      <c r="I38" s="9"/>
      <c r="J38" s="9"/>
      <c r="K38" s="110" t="s">
        <v>11</v>
      </c>
      <c r="L38" s="110"/>
      <c r="M38" s="110"/>
      <c r="N38" s="111"/>
    </row>
  </sheetData>
  <mergeCells count="196">
    <mergeCell ref="I2:J2"/>
    <mergeCell ref="K2:L2"/>
    <mergeCell ref="M2:N2"/>
    <mergeCell ref="A2:B2"/>
    <mergeCell ref="C2:D2"/>
    <mergeCell ref="E2:F2"/>
    <mergeCell ref="G2:H2"/>
    <mergeCell ref="M4:N4"/>
    <mergeCell ref="A5:B5"/>
    <mergeCell ref="C5:D5"/>
    <mergeCell ref="E5:F5"/>
    <mergeCell ref="G5:H5"/>
    <mergeCell ref="I5:J5"/>
    <mergeCell ref="K5:L5"/>
    <mergeCell ref="M5:N5"/>
    <mergeCell ref="A4:B4"/>
    <mergeCell ref="C4:D4"/>
    <mergeCell ref="E4:F4"/>
    <mergeCell ref="G4:H4"/>
    <mergeCell ref="I4:J4"/>
    <mergeCell ref="K4:L4"/>
    <mergeCell ref="M6:N6"/>
    <mergeCell ref="A7:B7"/>
    <mergeCell ref="C7:D7"/>
    <mergeCell ref="E7:F7"/>
    <mergeCell ref="G7:H7"/>
    <mergeCell ref="I7:J7"/>
    <mergeCell ref="K7:L7"/>
    <mergeCell ref="M7:N7"/>
    <mergeCell ref="A6:B6"/>
    <mergeCell ref="C6:D6"/>
    <mergeCell ref="E6:F6"/>
    <mergeCell ref="G6:H6"/>
    <mergeCell ref="I6:J6"/>
    <mergeCell ref="K6:L6"/>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G30:H30"/>
    <mergeCell ref="K30:L30"/>
    <mergeCell ref="M30:N30"/>
    <mergeCell ref="A31:B31"/>
    <mergeCell ref="C31:D31"/>
    <mergeCell ref="E31:F31"/>
    <mergeCell ref="G31:H31"/>
    <mergeCell ref="I31:J31"/>
    <mergeCell ref="K31:L31"/>
    <mergeCell ref="M31:N31"/>
    <mergeCell ref="A30:B30"/>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s>
  <phoneticPr fontId="0" type="noConversion"/>
  <hyperlinks>
    <hyperlink ref="K38" r:id="rId1"/>
    <hyperlink ref="K38:N38" r:id="rId2" tooltip="More Calendars by Vertex42.com" display="http://www.vertex42.com/calendars/"/>
  </hyperlinks>
  <printOptions horizontalCentered="1" verticalCentered="1"/>
  <pageMargins left="0.5" right="0.5" top="0.25" bottom="0.25" header="0.25" footer="0.25"/>
  <pageSetup orientation="landscape" r:id="rId3"/>
  <headerFooter alignWithMargins="0"/>
  <ignoredErrors>
    <ignoredError sqref="C3:L38 M3:N36 M38:N38"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38"/>
  <sheetViews>
    <sheetView showGridLines="0" zoomScaleNormal="100" workbookViewId="0">
      <selection sqref="A1:G1"/>
    </sheetView>
  </sheetViews>
  <sheetFormatPr defaultRowHeight="12.75"/>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s>
  <sheetData>
    <row r="1" spans="1:14" s="2" customFormat="1" ht="50.1" customHeight="1">
      <c r="A1" s="127" t="str">
        <f>IF(Year!$AC$4="","",Year!$AC$4)</f>
        <v/>
      </c>
      <c r="B1" s="127"/>
      <c r="C1" s="127"/>
      <c r="D1" s="127"/>
      <c r="E1" s="127"/>
      <c r="F1" s="127"/>
      <c r="G1" s="127"/>
      <c r="H1" s="126">
        <f>Year!AC40</f>
        <v>43983</v>
      </c>
      <c r="I1" s="126"/>
      <c r="J1" s="126"/>
      <c r="K1" s="126"/>
      <c r="L1" s="126"/>
      <c r="M1" s="126"/>
      <c r="N1" s="126"/>
    </row>
    <row r="2" spans="1:14" s="2" customFormat="1" ht="15.75">
      <c r="A2" s="125" t="str">
        <f>'1'!A2:B2</f>
        <v>Sunday</v>
      </c>
      <c r="B2" s="123"/>
      <c r="C2" s="123" t="str">
        <f>'1'!C2:D2</f>
        <v>Monday</v>
      </c>
      <c r="D2" s="123"/>
      <c r="E2" s="123" t="str">
        <f>'1'!E2:F2</f>
        <v>Tuesday</v>
      </c>
      <c r="F2" s="123"/>
      <c r="G2" s="123" t="str">
        <f>'1'!G2:H2</f>
        <v>Wednesday</v>
      </c>
      <c r="H2" s="123"/>
      <c r="I2" s="123" t="str">
        <f>'1'!I2:J2</f>
        <v>Thursday</v>
      </c>
      <c r="J2" s="123"/>
      <c r="K2" s="123" t="str">
        <f>'1'!K2:L2</f>
        <v>Friday</v>
      </c>
      <c r="L2" s="123"/>
      <c r="M2" s="123" t="str">
        <f>'1'!M2:N2</f>
        <v>Saturday</v>
      </c>
      <c r="N2" s="124"/>
    </row>
    <row r="3" spans="1:14" s="2" customFormat="1" ht="18">
      <c r="A3" s="5" t="str">
        <f>Year!AC42</f>
        <v/>
      </c>
      <c r="B3" s="6" t="str">
        <f>IF(ISERROR(MATCH(A3,event_dates,0)),"",INDEX(events,MATCH(A3,event_dates,0)))</f>
        <v/>
      </c>
      <c r="C3" s="5">
        <f>Year!AD42</f>
        <v>43983</v>
      </c>
      <c r="D3" s="6" t="str">
        <f>IF(ISERROR(MATCH(C3,event_dates,0)),"",INDEX(events,MATCH(C3,event_dates,0)))</f>
        <v/>
      </c>
      <c r="E3" s="5">
        <f>Year!AE42</f>
        <v>43984</v>
      </c>
      <c r="F3" s="6" t="str">
        <f>IF(ISERROR(MATCH(E3,event_dates,0)),"",INDEX(events,MATCH(E3,event_dates,0)))</f>
        <v/>
      </c>
      <c r="G3" s="5">
        <f>Year!AF42</f>
        <v>43985</v>
      </c>
      <c r="H3" s="6" t="str">
        <f>IF(ISERROR(MATCH(G3,event_dates,0)),"",INDEX(events,MATCH(G3,event_dates,0)))</f>
        <v/>
      </c>
      <c r="I3" s="5">
        <f>Year!AG42</f>
        <v>43986</v>
      </c>
      <c r="J3" s="6" t="str">
        <f>IF(ISERROR(MATCH(I3,event_dates,0)),"",INDEX(events,MATCH(I3,event_dates,0)))</f>
        <v/>
      </c>
      <c r="K3" s="5">
        <f>Year!AH42</f>
        <v>43987</v>
      </c>
      <c r="L3" s="6" t="str">
        <f>IF(ISERROR(MATCH(K3,event_dates,0)),"",INDEX(events,MATCH(K3,event_dates,0)))</f>
        <v/>
      </c>
      <c r="M3" s="5">
        <f>Year!AI42</f>
        <v>43988</v>
      </c>
      <c r="N3" s="6" t="str">
        <f>IF(ISERROR(MATCH(M3,event_dates,0)),"",INDEX(events,MATCH(M3,event_dates,0)))</f>
        <v/>
      </c>
    </row>
    <row r="4" spans="1:14" s="2" customFormat="1">
      <c r="A4" s="120" t="str">
        <f ca="1">IF(ISERROR(MATCH(A3,event_dates,0)+MATCH(A3,OFFSET(event_dates,MATCH(A3,event_dates,0),0,500,1),0)),"",INDEX(events,MATCH(A3,event_dates,0)+MATCH(A3,OFFSET(event_dates,MATCH(A3,event_dates,0),0,500,1),0)))</f>
        <v/>
      </c>
      <c r="B4" s="117"/>
      <c r="C4" s="120" t="str">
        <f ca="1">IF(ISERROR(MATCH(C3,event_dates,0)+MATCH(C3,OFFSET(event_dates,MATCH(C3,event_dates,0),0,500,1),0)),"",INDEX(events,MATCH(C3,event_dates,0)+MATCH(C3,OFFSET(event_dates,MATCH(C3,event_dates,0),0,500,1),0)))</f>
        <v/>
      </c>
      <c r="D4" s="117"/>
      <c r="E4" s="120" t="str">
        <f ca="1">IF(ISERROR(MATCH(E3,event_dates,0)+MATCH(E3,OFFSET(event_dates,MATCH(E3,event_dates,0),0,500,1),0)),"",INDEX(events,MATCH(E3,event_dates,0)+MATCH(E3,OFFSET(event_dates,MATCH(E3,event_dates,0),0,500,1),0)))</f>
        <v/>
      </c>
      <c r="F4" s="117"/>
      <c r="G4" s="120" t="str">
        <f ca="1">IF(ISERROR(MATCH(G3,event_dates,0)+MATCH(G3,OFFSET(event_dates,MATCH(G3,event_dates,0),0,500,1),0)),"",INDEX(events,MATCH(G3,event_dates,0)+MATCH(G3,OFFSET(event_dates,MATCH(G3,event_dates,0),0,500,1),0)))</f>
        <v/>
      </c>
      <c r="H4" s="117"/>
      <c r="I4" s="120" t="str">
        <f ca="1">IF(ISERROR(MATCH(I3,event_dates,0)+MATCH(I3,OFFSET(event_dates,MATCH(I3,event_dates,0),0,500,1),0)),"",INDEX(events,MATCH(I3,event_dates,0)+MATCH(I3,OFFSET(event_dates,MATCH(I3,event_dates,0),0,500,1),0)))</f>
        <v/>
      </c>
      <c r="J4" s="117"/>
      <c r="K4" s="120" t="str">
        <f ca="1">IF(ISERROR(MATCH(K3,event_dates,0)+MATCH(K3,OFFSET(event_dates,MATCH(K3,event_dates,0),0,500,1),0)),"",INDEX(events,MATCH(K3,event_dates,0)+MATCH(K3,OFFSET(event_dates,MATCH(K3,event_dates,0),0,500,1),0)))</f>
        <v/>
      </c>
      <c r="L4" s="117"/>
      <c r="M4" s="120" t="str">
        <f ca="1">IF(ISERROR(MATCH(M3,event_dates,0)+MATCH(M3,OFFSET(event_dates,MATCH(M3,event_dates,0),0,500,1),0)),"",INDEX(events,MATCH(M3,event_dates,0)+MATCH(M3,OFFSET(event_dates,MATCH(M3,event_dates,0),0,500,1),0)))</f>
        <v/>
      </c>
      <c r="N4" s="117"/>
    </row>
    <row r="5" spans="1:14" s="2" customFormat="1">
      <c r="A5" s="116"/>
      <c r="B5" s="117"/>
      <c r="C5" s="116"/>
      <c r="D5" s="117"/>
      <c r="E5" s="116"/>
      <c r="F5" s="117"/>
      <c r="G5" s="116"/>
      <c r="H5" s="117"/>
      <c r="I5" s="116"/>
      <c r="J5" s="117"/>
      <c r="K5" s="116"/>
      <c r="L5" s="117"/>
      <c r="M5" s="116"/>
      <c r="N5" s="117"/>
    </row>
    <row r="6" spans="1:14" s="2" customFormat="1">
      <c r="A6" s="116"/>
      <c r="B6" s="117"/>
      <c r="C6" s="116"/>
      <c r="D6" s="117"/>
      <c r="E6" s="116"/>
      <c r="F6" s="117"/>
      <c r="G6" s="116"/>
      <c r="H6" s="117"/>
      <c r="I6" s="116"/>
      <c r="J6" s="117"/>
      <c r="K6" s="116"/>
      <c r="L6" s="117"/>
      <c r="M6" s="116"/>
      <c r="N6" s="117"/>
    </row>
    <row r="7" spans="1:14" s="2" customFormat="1">
      <c r="A7" s="116" t="s">
        <v>6</v>
      </c>
      <c r="B7" s="117"/>
      <c r="C7" s="116" t="s">
        <v>6</v>
      </c>
      <c r="D7" s="117"/>
      <c r="E7" s="116" t="s">
        <v>6</v>
      </c>
      <c r="F7" s="117"/>
      <c r="G7" s="116" t="s">
        <v>6</v>
      </c>
      <c r="H7" s="117"/>
      <c r="I7" s="116" t="s">
        <v>6</v>
      </c>
      <c r="J7" s="117"/>
      <c r="K7" s="116" t="s">
        <v>6</v>
      </c>
      <c r="L7" s="117"/>
      <c r="M7" s="116" t="s">
        <v>6</v>
      </c>
      <c r="N7" s="117"/>
    </row>
    <row r="8" spans="1:14" s="3" customFormat="1">
      <c r="A8" s="118" t="s">
        <v>6</v>
      </c>
      <c r="B8" s="119"/>
      <c r="C8" s="118" t="s">
        <v>6</v>
      </c>
      <c r="D8" s="119"/>
      <c r="E8" s="118" t="s">
        <v>6</v>
      </c>
      <c r="F8" s="119"/>
      <c r="G8" s="118" t="s">
        <v>6</v>
      </c>
      <c r="H8" s="119"/>
      <c r="I8" s="118" t="s">
        <v>6</v>
      </c>
      <c r="J8" s="119"/>
      <c r="K8" s="118" t="s">
        <v>6</v>
      </c>
      <c r="L8" s="119"/>
      <c r="M8" s="118" t="s">
        <v>6</v>
      </c>
      <c r="N8" s="119"/>
    </row>
    <row r="9" spans="1:14" s="2" customFormat="1" ht="18">
      <c r="A9" s="5">
        <f>Year!AC43</f>
        <v>43989</v>
      </c>
      <c r="B9" s="6" t="str">
        <f>IF(ISERROR(MATCH(A9,event_dates,0)),"",INDEX(events,MATCH(A9,event_dates,0)))</f>
        <v/>
      </c>
      <c r="C9" s="5">
        <f>Year!AD43</f>
        <v>43990</v>
      </c>
      <c r="D9" s="6" t="str">
        <f>IF(ISERROR(MATCH(C9,event_dates,0)),"",INDEX(events,MATCH(C9,event_dates,0)))</f>
        <v/>
      </c>
      <c r="E9" s="5">
        <f>Year!AE43</f>
        <v>43991</v>
      </c>
      <c r="F9" s="6" t="str">
        <f>IF(ISERROR(MATCH(E9,event_dates,0)),"",INDEX(events,MATCH(E9,event_dates,0)))</f>
        <v/>
      </c>
      <c r="G9" s="5">
        <f>Year!AF43</f>
        <v>43992</v>
      </c>
      <c r="H9" s="6" t="str">
        <f>IF(ISERROR(MATCH(G9,event_dates,0)),"",INDEX(events,MATCH(G9,event_dates,0)))</f>
        <v/>
      </c>
      <c r="I9" s="5">
        <f>Year!AG43</f>
        <v>43993</v>
      </c>
      <c r="J9" s="6" t="str">
        <f>IF(ISERROR(MATCH(I9,event_dates,0)),"",INDEX(events,MATCH(I9,event_dates,0)))</f>
        <v/>
      </c>
      <c r="K9" s="5">
        <f>Year!AH43</f>
        <v>43994</v>
      </c>
      <c r="L9" s="6" t="str">
        <f>IF(ISERROR(MATCH(K9,event_dates,0)),"",INDEX(events,MATCH(K9,event_dates,0)))</f>
        <v/>
      </c>
      <c r="M9" s="5">
        <f>Year!AI43</f>
        <v>43995</v>
      </c>
      <c r="N9" s="6" t="str">
        <f>IF(ISERROR(MATCH(M9,event_dates,0)),"",INDEX(events,MATCH(M9,event_dates,0)))</f>
        <v/>
      </c>
    </row>
    <row r="10" spans="1:14" s="2" customFormat="1">
      <c r="A10" s="120" t="str">
        <f ca="1">IF(ISERROR(MATCH(A9,event_dates,0)+MATCH(A9,OFFSET(event_dates,MATCH(A9,event_dates,0),0,500,1),0)),"",INDEX(events,MATCH(A9,event_dates,0)+MATCH(A9,OFFSET(event_dates,MATCH(A9,event_dates,0),0,500,1),0)))</f>
        <v/>
      </c>
      <c r="B10" s="117"/>
      <c r="C10" s="120" t="str">
        <f ca="1">IF(ISERROR(MATCH(C9,event_dates,0)+MATCH(C9,OFFSET(event_dates,MATCH(C9,event_dates,0),0,500,1),0)),"",INDEX(events,MATCH(C9,event_dates,0)+MATCH(C9,OFFSET(event_dates,MATCH(C9,event_dates,0),0,500,1),0)))</f>
        <v/>
      </c>
      <c r="D10" s="117"/>
      <c r="E10" s="120" t="str">
        <f ca="1">IF(ISERROR(MATCH(E9,event_dates,0)+MATCH(E9,OFFSET(event_dates,MATCH(E9,event_dates,0),0,500,1),0)),"",INDEX(events,MATCH(E9,event_dates,0)+MATCH(E9,OFFSET(event_dates,MATCH(E9,event_dates,0),0,500,1),0)))</f>
        <v/>
      </c>
      <c r="F10" s="117"/>
      <c r="G10" s="120" t="str">
        <f ca="1">IF(ISERROR(MATCH(G9,event_dates,0)+MATCH(G9,OFFSET(event_dates,MATCH(G9,event_dates,0),0,500,1),0)),"",INDEX(events,MATCH(G9,event_dates,0)+MATCH(G9,OFFSET(event_dates,MATCH(G9,event_dates,0),0,500,1),0)))</f>
        <v/>
      </c>
      <c r="H10" s="117"/>
      <c r="I10" s="120" t="str">
        <f ca="1">IF(ISERROR(MATCH(I9,event_dates,0)+MATCH(I9,OFFSET(event_dates,MATCH(I9,event_dates,0),0,500,1),0)),"",INDEX(events,MATCH(I9,event_dates,0)+MATCH(I9,OFFSET(event_dates,MATCH(I9,event_dates,0),0,500,1),0)))</f>
        <v/>
      </c>
      <c r="J10" s="117"/>
      <c r="K10" s="120" t="str">
        <f ca="1">IF(ISERROR(MATCH(K9,event_dates,0)+MATCH(K9,OFFSET(event_dates,MATCH(K9,event_dates,0),0,500,1),0)),"",INDEX(events,MATCH(K9,event_dates,0)+MATCH(K9,OFFSET(event_dates,MATCH(K9,event_dates,0),0,500,1),0)))</f>
        <v/>
      </c>
      <c r="L10" s="117"/>
      <c r="M10" s="120" t="str">
        <f ca="1">IF(ISERROR(MATCH(M9,event_dates,0)+MATCH(M9,OFFSET(event_dates,MATCH(M9,event_dates,0),0,500,1),0)),"",INDEX(events,MATCH(M9,event_dates,0)+MATCH(M9,OFFSET(event_dates,MATCH(M9,event_dates,0),0,500,1),0)))</f>
        <v/>
      </c>
      <c r="N10" s="117"/>
    </row>
    <row r="11" spans="1:14" s="2" customFormat="1">
      <c r="A11" s="116"/>
      <c r="B11" s="117"/>
      <c r="C11" s="116"/>
      <c r="D11" s="117"/>
      <c r="E11" s="116"/>
      <c r="F11" s="117"/>
      <c r="G11" s="116"/>
      <c r="H11" s="117"/>
      <c r="I11" s="116"/>
      <c r="J11" s="117"/>
      <c r="K11" s="116"/>
      <c r="L11" s="117"/>
      <c r="M11" s="116"/>
      <c r="N11" s="117"/>
    </row>
    <row r="12" spans="1:14" s="2" customFormat="1">
      <c r="A12" s="116"/>
      <c r="B12" s="117"/>
      <c r="C12" s="116"/>
      <c r="D12" s="117"/>
      <c r="E12" s="116"/>
      <c r="F12" s="117"/>
      <c r="G12" s="116"/>
      <c r="H12" s="117"/>
      <c r="I12" s="116"/>
      <c r="J12" s="117"/>
      <c r="K12" s="116"/>
      <c r="L12" s="117"/>
      <c r="M12" s="116"/>
      <c r="N12" s="117"/>
    </row>
    <row r="13" spans="1:14" s="2" customFormat="1">
      <c r="A13" s="116" t="s">
        <v>6</v>
      </c>
      <c r="B13" s="117"/>
      <c r="C13" s="116" t="s">
        <v>6</v>
      </c>
      <c r="D13" s="117"/>
      <c r="E13" s="116" t="s">
        <v>6</v>
      </c>
      <c r="F13" s="117"/>
      <c r="G13" s="116" t="s">
        <v>6</v>
      </c>
      <c r="H13" s="117"/>
      <c r="I13" s="116" t="s">
        <v>6</v>
      </c>
      <c r="J13" s="117"/>
      <c r="K13" s="116" t="s">
        <v>6</v>
      </c>
      <c r="L13" s="117"/>
      <c r="M13" s="116" t="s">
        <v>6</v>
      </c>
      <c r="N13" s="117"/>
    </row>
    <row r="14" spans="1:14" s="3" customFormat="1">
      <c r="A14" s="118" t="s">
        <v>6</v>
      </c>
      <c r="B14" s="119"/>
      <c r="C14" s="118" t="s">
        <v>6</v>
      </c>
      <c r="D14" s="119"/>
      <c r="E14" s="118" t="s">
        <v>6</v>
      </c>
      <c r="F14" s="119"/>
      <c r="G14" s="118" t="s">
        <v>6</v>
      </c>
      <c r="H14" s="119"/>
      <c r="I14" s="118" t="s">
        <v>6</v>
      </c>
      <c r="J14" s="119"/>
      <c r="K14" s="118" t="s">
        <v>6</v>
      </c>
      <c r="L14" s="119"/>
      <c r="M14" s="118" t="s">
        <v>6</v>
      </c>
      <c r="N14" s="119"/>
    </row>
    <row r="15" spans="1:14" s="2" customFormat="1" ht="18">
      <c r="A15" s="5">
        <f>Year!AC44</f>
        <v>43996</v>
      </c>
      <c r="B15" s="6" t="str">
        <f>IF(ISERROR(MATCH(A15,event_dates,0)),"",INDEX(events,MATCH(A15,event_dates,0)))</f>
        <v/>
      </c>
      <c r="C15" s="5">
        <f>Year!AD44</f>
        <v>43997</v>
      </c>
      <c r="D15" s="6" t="str">
        <f>IF(ISERROR(MATCH(C15,event_dates,0)),"",INDEX(events,MATCH(C15,event_dates,0)))</f>
        <v/>
      </c>
      <c r="E15" s="5">
        <f>Year!AE44</f>
        <v>43998</v>
      </c>
      <c r="F15" s="6" t="str">
        <f>IF(ISERROR(MATCH(E15,event_dates,0)),"",INDEX(events,MATCH(E15,event_dates,0)))</f>
        <v/>
      </c>
      <c r="G15" s="5">
        <f>Year!AF44</f>
        <v>43999</v>
      </c>
      <c r="H15" s="6" t="str">
        <f>IF(ISERROR(MATCH(G15,event_dates,0)),"",INDEX(events,MATCH(G15,event_dates,0)))</f>
        <v/>
      </c>
      <c r="I15" s="5">
        <f>Year!AG44</f>
        <v>44000</v>
      </c>
      <c r="J15" s="6" t="str">
        <f>IF(ISERROR(MATCH(I15,event_dates,0)),"",INDEX(events,MATCH(I15,event_dates,0)))</f>
        <v/>
      </c>
      <c r="K15" s="5">
        <f>Year!AH44</f>
        <v>44001</v>
      </c>
      <c r="L15" s="6" t="str">
        <f>IF(ISERROR(MATCH(K15,event_dates,0)),"",INDEX(events,MATCH(K15,event_dates,0)))</f>
        <v/>
      </c>
      <c r="M15" s="5">
        <f>Year!AI44</f>
        <v>44002</v>
      </c>
      <c r="N15" s="6" t="str">
        <f>IF(ISERROR(MATCH(M15,event_dates,0)),"",INDEX(events,MATCH(M15,event_dates,0)))</f>
        <v/>
      </c>
    </row>
    <row r="16" spans="1:14" s="2" customFormat="1">
      <c r="A16" s="120" t="str">
        <f ca="1">IF(ISERROR(MATCH(A15,event_dates,0)+MATCH(A15,OFFSET(event_dates,MATCH(A15,event_dates,0),0,500,1),0)),"",INDEX(events,MATCH(A15,event_dates,0)+MATCH(A15,OFFSET(event_dates,MATCH(A15,event_dates,0),0,500,1),0)))</f>
        <v/>
      </c>
      <c r="B16" s="117"/>
      <c r="C16" s="120" t="str">
        <f ca="1">IF(ISERROR(MATCH(C15,event_dates,0)+MATCH(C15,OFFSET(event_dates,MATCH(C15,event_dates,0),0,500,1),0)),"",INDEX(events,MATCH(C15,event_dates,0)+MATCH(C15,OFFSET(event_dates,MATCH(C15,event_dates,0),0,500,1),0)))</f>
        <v/>
      </c>
      <c r="D16" s="117"/>
      <c r="E16" s="120" t="str">
        <f ca="1">IF(ISERROR(MATCH(E15,event_dates,0)+MATCH(E15,OFFSET(event_dates,MATCH(E15,event_dates,0),0,500,1),0)),"",INDEX(events,MATCH(E15,event_dates,0)+MATCH(E15,OFFSET(event_dates,MATCH(E15,event_dates,0),0,500,1),0)))</f>
        <v/>
      </c>
      <c r="F16" s="117"/>
      <c r="G16" s="120" t="str">
        <f ca="1">IF(ISERROR(MATCH(G15,event_dates,0)+MATCH(G15,OFFSET(event_dates,MATCH(G15,event_dates,0),0,500,1),0)),"",INDEX(events,MATCH(G15,event_dates,0)+MATCH(G15,OFFSET(event_dates,MATCH(G15,event_dates,0),0,500,1),0)))</f>
        <v/>
      </c>
      <c r="H16" s="117"/>
      <c r="I16" s="120" t="str">
        <f ca="1">IF(ISERROR(MATCH(I15,event_dates,0)+MATCH(I15,OFFSET(event_dates,MATCH(I15,event_dates,0),0,500,1),0)),"",INDEX(events,MATCH(I15,event_dates,0)+MATCH(I15,OFFSET(event_dates,MATCH(I15,event_dates,0),0,500,1),0)))</f>
        <v/>
      </c>
      <c r="J16" s="117"/>
      <c r="K16" s="120" t="str">
        <f ca="1">IF(ISERROR(MATCH(K15,event_dates,0)+MATCH(K15,OFFSET(event_dates,MATCH(K15,event_dates,0),0,500,1),0)),"",INDEX(events,MATCH(K15,event_dates,0)+MATCH(K15,OFFSET(event_dates,MATCH(K15,event_dates,0),0,500,1),0)))</f>
        <v/>
      </c>
      <c r="L16" s="117"/>
      <c r="M16" s="120" t="str">
        <f ca="1">IF(ISERROR(MATCH(M15,event_dates,0)+MATCH(M15,OFFSET(event_dates,MATCH(M15,event_dates,0),0,500,1),0)),"",INDEX(events,MATCH(M15,event_dates,0)+MATCH(M15,OFFSET(event_dates,MATCH(M15,event_dates,0),0,500,1),0)))</f>
        <v/>
      </c>
      <c r="N16" s="117"/>
    </row>
    <row r="17" spans="1:14" s="2" customFormat="1">
      <c r="A17" s="116"/>
      <c r="B17" s="117"/>
      <c r="C17" s="116"/>
      <c r="D17" s="117"/>
      <c r="E17" s="116"/>
      <c r="F17" s="117"/>
      <c r="G17" s="116"/>
      <c r="H17" s="117"/>
      <c r="I17" s="116"/>
      <c r="J17" s="117"/>
      <c r="K17" s="116"/>
      <c r="L17" s="117"/>
      <c r="M17" s="116"/>
      <c r="N17" s="117"/>
    </row>
    <row r="18" spans="1:14" s="2" customFormat="1">
      <c r="A18" s="116"/>
      <c r="B18" s="117"/>
      <c r="C18" s="116"/>
      <c r="D18" s="117"/>
      <c r="E18" s="116"/>
      <c r="F18" s="117"/>
      <c r="G18" s="116"/>
      <c r="H18" s="117"/>
      <c r="I18" s="116"/>
      <c r="J18" s="117"/>
      <c r="K18" s="116"/>
      <c r="L18" s="117"/>
      <c r="M18" s="116"/>
      <c r="N18" s="117"/>
    </row>
    <row r="19" spans="1:14" s="2" customFormat="1">
      <c r="A19" s="116" t="s">
        <v>6</v>
      </c>
      <c r="B19" s="117"/>
      <c r="C19" s="116" t="s">
        <v>6</v>
      </c>
      <c r="D19" s="117"/>
      <c r="E19" s="116" t="s">
        <v>6</v>
      </c>
      <c r="F19" s="117"/>
      <c r="G19" s="116" t="s">
        <v>6</v>
      </c>
      <c r="H19" s="117"/>
      <c r="I19" s="116" t="s">
        <v>6</v>
      </c>
      <c r="J19" s="117"/>
      <c r="K19" s="116" t="s">
        <v>6</v>
      </c>
      <c r="L19" s="117"/>
      <c r="M19" s="116" t="s">
        <v>6</v>
      </c>
      <c r="N19" s="117"/>
    </row>
    <row r="20" spans="1:14" s="3" customFormat="1">
      <c r="A20" s="118" t="s">
        <v>6</v>
      </c>
      <c r="B20" s="119"/>
      <c r="C20" s="118" t="s">
        <v>6</v>
      </c>
      <c r="D20" s="119"/>
      <c r="E20" s="118" t="s">
        <v>6</v>
      </c>
      <c r="F20" s="119"/>
      <c r="G20" s="118" t="s">
        <v>6</v>
      </c>
      <c r="H20" s="119"/>
      <c r="I20" s="118" t="s">
        <v>6</v>
      </c>
      <c r="J20" s="119"/>
      <c r="K20" s="118" t="s">
        <v>6</v>
      </c>
      <c r="L20" s="119"/>
      <c r="M20" s="118" t="s">
        <v>6</v>
      </c>
      <c r="N20" s="119"/>
    </row>
    <row r="21" spans="1:14" s="2" customFormat="1" ht="18">
      <c r="A21" s="5">
        <f>Year!AC45</f>
        <v>44003</v>
      </c>
      <c r="B21" s="6" t="str">
        <f>IF(ISERROR(MATCH(A21,event_dates,0)),"",INDEX(events,MATCH(A21,event_dates,0)))</f>
        <v/>
      </c>
      <c r="C21" s="5">
        <f>Year!AD45</f>
        <v>44004</v>
      </c>
      <c r="D21" s="6" t="str">
        <f>IF(ISERROR(MATCH(C21,event_dates,0)),"",INDEX(events,MATCH(C21,event_dates,0)))</f>
        <v/>
      </c>
      <c r="E21" s="5">
        <f>Year!AE45</f>
        <v>44005</v>
      </c>
      <c r="F21" s="6" t="str">
        <f>IF(ISERROR(MATCH(E21,event_dates,0)),"",INDEX(events,MATCH(E21,event_dates,0)))</f>
        <v/>
      </c>
      <c r="G21" s="5">
        <f>Year!AF45</f>
        <v>44006</v>
      </c>
      <c r="H21" s="6" t="str">
        <f>IF(ISERROR(MATCH(G21,event_dates,0)),"",INDEX(events,MATCH(G21,event_dates,0)))</f>
        <v/>
      </c>
      <c r="I21" s="5">
        <f>Year!AG45</f>
        <v>44007</v>
      </c>
      <c r="J21" s="6" t="str">
        <f>IF(ISERROR(MATCH(I21,event_dates,0)),"",INDEX(events,MATCH(I21,event_dates,0)))</f>
        <v/>
      </c>
      <c r="K21" s="5">
        <f>Year!AH45</f>
        <v>44008</v>
      </c>
      <c r="L21" s="6" t="str">
        <f>IF(ISERROR(MATCH(K21,event_dates,0)),"",INDEX(events,MATCH(K21,event_dates,0)))</f>
        <v/>
      </c>
      <c r="M21" s="5">
        <f>Year!AI45</f>
        <v>44009</v>
      </c>
      <c r="N21" s="6" t="str">
        <f>IF(ISERROR(MATCH(M21,event_dates,0)),"",INDEX(events,MATCH(M21,event_dates,0)))</f>
        <v/>
      </c>
    </row>
    <row r="22" spans="1:14" s="2" customFormat="1">
      <c r="A22" s="120" t="str">
        <f ca="1">IF(ISERROR(MATCH(A21,event_dates,0)+MATCH(A21,OFFSET(event_dates,MATCH(A21,event_dates,0),0,500,1),0)),"",INDEX(events,MATCH(A21,event_dates,0)+MATCH(A21,OFFSET(event_dates,MATCH(A21,event_dates,0),0,500,1),0)))</f>
        <v/>
      </c>
      <c r="B22" s="117"/>
      <c r="C22" s="120" t="str">
        <f ca="1">IF(ISERROR(MATCH(C21,event_dates,0)+MATCH(C21,OFFSET(event_dates,MATCH(C21,event_dates,0),0,500,1),0)),"",INDEX(events,MATCH(C21,event_dates,0)+MATCH(C21,OFFSET(event_dates,MATCH(C21,event_dates,0),0,500,1),0)))</f>
        <v/>
      </c>
      <c r="D22" s="117"/>
      <c r="E22" s="120" t="str">
        <f ca="1">IF(ISERROR(MATCH(E21,event_dates,0)+MATCH(E21,OFFSET(event_dates,MATCH(E21,event_dates,0),0,500,1),0)),"",INDEX(events,MATCH(E21,event_dates,0)+MATCH(E21,OFFSET(event_dates,MATCH(E21,event_dates,0),0,500,1),0)))</f>
        <v/>
      </c>
      <c r="F22" s="117"/>
      <c r="G22" s="120" t="str">
        <f ca="1">IF(ISERROR(MATCH(G21,event_dates,0)+MATCH(G21,OFFSET(event_dates,MATCH(G21,event_dates,0),0,500,1),0)),"",INDEX(events,MATCH(G21,event_dates,0)+MATCH(G21,OFFSET(event_dates,MATCH(G21,event_dates,0),0,500,1),0)))</f>
        <v/>
      </c>
      <c r="H22" s="117"/>
      <c r="I22" s="120" t="str">
        <f ca="1">IF(ISERROR(MATCH(I21,event_dates,0)+MATCH(I21,OFFSET(event_dates,MATCH(I21,event_dates,0),0,500,1),0)),"",INDEX(events,MATCH(I21,event_dates,0)+MATCH(I21,OFFSET(event_dates,MATCH(I21,event_dates,0),0,500,1),0)))</f>
        <v/>
      </c>
      <c r="J22" s="117"/>
      <c r="K22" s="120" t="str">
        <f ca="1">IF(ISERROR(MATCH(K21,event_dates,0)+MATCH(K21,OFFSET(event_dates,MATCH(K21,event_dates,0),0,500,1),0)),"",INDEX(events,MATCH(K21,event_dates,0)+MATCH(K21,OFFSET(event_dates,MATCH(K21,event_dates,0),0,500,1),0)))</f>
        <v/>
      </c>
      <c r="L22" s="117"/>
      <c r="M22" s="120" t="str">
        <f ca="1">IF(ISERROR(MATCH(M21,event_dates,0)+MATCH(M21,OFFSET(event_dates,MATCH(M21,event_dates,0),0,500,1),0)),"",INDEX(events,MATCH(M21,event_dates,0)+MATCH(M21,OFFSET(event_dates,MATCH(M21,event_dates,0),0,500,1),0)))</f>
        <v/>
      </c>
      <c r="N22" s="117"/>
    </row>
    <row r="23" spans="1:14" s="2" customFormat="1">
      <c r="A23" s="116"/>
      <c r="B23" s="117"/>
      <c r="C23" s="116"/>
      <c r="D23" s="117"/>
      <c r="E23" s="116"/>
      <c r="F23" s="117"/>
      <c r="G23" s="116"/>
      <c r="H23" s="117"/>
      <c r="I23" s="116"/>
      <c r="J23" s="117"/>
      <c r="K23" s="116"/>
      <c r="L23" s="117"/>
      <c r="M23" s="116"/>
      <c r="N23" s="117"/>
    </row>
    <row r="24" spans="1:14" s="2" customFormat="1">
      <c r="A24" s="116"/>
      <c r="B24" s="117"/>
      <c r="C24" s="116"/>
      <c r="D24" s="117"/>
      <c r="E24" s="116"/>
      <c r="F24" s="117"/>
      <c r="G24" s="116"/>
      <c r="H24" s="117"/>
      <c r="I24" s="116"/>
      <c r="J24" s="117"/>
      <c r="K24" s="116"/>
      <c r="L24" s="117"/>
      <c r="M24" s="116"/>
      <c r="N24" s="117"/>
    </row>
    <row r="25" spans="1:14" s="2" customFormat="1">
      <c r="A25" s="116" t="s">
        <v>6</v>
      </c>
      <c r="B25" s="117"/>
      <c r="C25" s="116" t="s">
        <v>6</v>
      </c>
      <c r="D25" s="117"/>
      <c r="E25" s="116" t="s">
        <v>6</v>
      </c>
      <c r="F25" s="117"/>
      <c r="G25" s="116" t="s">
        <v>6</v>
      </c>
      <c r="H25" s="117"/>
      <c r="I25" s="116" t="s">
        <v>6</v>
      </c>
      <c r="J25" s="117"/>
      <c r="K25" s="116" t="s">
        <v>6</v>
      </c>
      <c r="L25" s="117"/>
      <c r="M25" s="116" t="s">
        <v>6</v>
      </c>
      <c r="N25" s="117"/>
    </row>
    <row r="26" spans="1:14" s="3" customFormat="1">
      <c r="A26" s="118" t="s">
        <v>6</v>
      </c>
      <c r="B26" s="119"/>
      <c r="C26" s="118" t="s">
        <v>6</v>
      </c>
      <c r="D26" s="119"/>
      <c r="E26" s="118" t="s">
        <v>6</v>
      </c>
      <c r="F26" s="119"/>
      <c r="G26" s="118" t="s">
        <v>6</v>
      </c>
      <c r="H26" s="119"/>
      <c r="I26" s="118" t="s">
        <v>6</v>
      </c>
      <c r="J26" s="119"/>
      <c r="K26" s="118" t="s">
        <v>6</v>
      </c>
      <c r="L26" s="119"/>
      <c r="M26" s="118" t="s">
        <v>6</v>
      </c>
      <c r="N26" s="119"/>
    </row>
    <row r="27" spans="1:14" s="2" customFormat="1" ht="18">
      <c r="A27" s="5">
        <f>Year!AC46</f>
        <v>44010</v>
      </c>
      <c r="B27" s="6" t="str">
        <f>IF(ISERROR(MATCH(A27,event_dates,0)),"",INDEX(events,MATCH(A27,event_dates,0)))</f>
        <v/>
      </c>
      <c r="C27" s="5">
        <f>Year!AD46</f>
        <v>44011</v>
      </c>
      <c r="D27" s="6" t="str">
        <f>IF(ISERROR(MATCH(C27,event_dates,0)),"",INDEX(events,MATCH(C27,event_dates,0)))</f>
        <v/>
      </c>
      <c r="E27" s="5">
        <f>Year!AE46</f>
        <v>44012</v>
      </c>
      <c r="F27" s="6" t="str">
        <f>IF(ISERROR(MATCH(E27,event_dates,0)),"",INDEX(events,MATCH(E27,event_dates,0)))</f>
        <v/>
      </c>
      <c r="G27" s="5" t="str">
        <f>Year!AF46</f>
        <v/>
      </c>
      <c r="H27" s="6" t="str">
        <f>IF(ISERROR(MATCH(G27,event_dates,0)),"",INDEX(events,MATCH(G27,event_dates,0)))</f>
        <v/>
      </c>
      <c r="I27" s="5" t="str">
        <f>Year!AG46</f>
        <v/>
      </c>
      <c r="J27" s="6" t="str">
        <f>IF(ISERROR(MATCH(I27,event_dates,0)),"",INDEX(events,MATCH(I27,event_dates,0)))</f>
        <v/>
      </c>
      <c r="K27" s="5" t="str">
        <f>Year!AH46</f>
        <v/>
      </c>
      <c r="L27" s="6" t="str">
        <f>IF(ISERROR(MATCH(K27,event_dates,0)),"",INDEX(events,MATCH(K27,event_dates,0)))</f>
        <v/>
      </c>
      <c r="M27" s="5" t="str">
        <f>Year!AI46</f>
        <v/>
      </c>
      <c r="N27" s="6" t="str">
        <f>IF(ISERROR(MATCH(M27,event_dates,0)),"",INDEX(events,MATCH(M27,event_dates,0)))</f>
        <v/>
      </c>
    </row>
    <row r="28" spans="1:14" s="2" customFormat="1">
      <c r="A28" s="120" t="str">
        <f ca="1">IF(ISERROR(MATCH(A27,event_dates,0)+MATCH(A27,OFFSET(event_dates,MATCH(A27,event_dates,0),0,500,1),0)),"",INDEX(events,MATCH(A27,event_dates,0)+MATCH(A27,OFFSET(event_dates,MATCH(A27,event_dates,0),0,500,1),0)))</f>
        <v/>
      </c>
      <c r="B28" s="117"/>
      <c r="C28" s="120" t="str">
        <f ca="1">IF(ISERROR(MATCH(C27,event_dates,0)+MATCH(C27,OFFSET(event_dates,MATCH(C27,event_dates,0),0,500,1),0)),"",INDEX(events,MATCH(C27,event_dates,0)+MATCH(C27,OFFSET(event_dates,MATCH(C27,event_dates,0),0,500,1),0)))</f>
        <v/>
      </c>
      <c r="D28" s="117"/>
      <c r="E28" s="120" t="str">
        <f ca="1">IF(ISERROR(MATCH(E27,event_dates,0)+MATCH(E27,OFFSET(event_dates,MATCH(E27,event_dates,0),0,500,1),0)),"",INDEX(events,MATCH(E27,event_dates,0)+MATCH(E27,OFFSET(event_dates,MATCH(E27,event_dates,0),0,500,1),0)))</f>
        <v/>
      </c>
      <c r="F28" s="117"/>
      <c r="G28" s="120" t="str">
        <f ca="1">IF(ISERROR(MATCH(G27,event_dates,0)+MATCH(G27,OFFSET(event_dates,MATCH(G27,event_dates,0),0,500,1),0)),"",INDEX(events,MATCH(G27,event_dates,0)+MATCH(G27,OFFSET(event_dates,MATCH(G27,event_dates,0),0,500,1),0)))</f>
        <v/>
      </c>
      <c r="H28" s="117"/>
      <c r="I28" s="120" t="str">
        <f ca="1">IF(ISERROR(MATCH(I27,event_dates,0)+MATCH(I27,OFFSET(event_dates,MATCH(I27,event_dates,0),0,500,1),0)),"",INDEX(events,MATCH(I27,event_dates,0)+MATCH(I27,OFFSET(event_dates,MATCH(I27,event_dates,0),0,500,1),0)))</f>
        <v/>
      </c>
      <c r="J28" s="117"/>
      <c r="K28" s="120" t="str">
        <f ca="1">IF(ISERROR(MATCH(K27,event_dates,0)+MATCH(K27,OFFSET(event_dates,MATCH(K27,event_dates,0),0,500,1),0)),"",INDEX(events,MATCH(K27,event_dates,0)+MATCH(K27,OFFSET(event_dates,MATCH(K27,event_dates,0),0,500,1),0)))</f>
        <v/>
      </c>
      <c r="L28" s="117"/>
      <c r="M28" s="120" t="str">
        <f ca="1">IF(ISERROR(MATCH(M27,event_dates,0)+MATCH(M27,OFFSET(event_dates,MATCH(M27,event_dates,0),0,500,1),0)),"",INDEX(events,MATCH(M27,event_dates,0)+MATCH(M27,OFFSET(event_dates,MATCH(M27,event_dates,0),0,500,1),0)))</f>
        <v/>
      </c>
      <c r="N28" s="117"/>
    </row>
    <row r="29" spans="1:14" s="2" customFormat="1">
      <c r="A29" s="116"/>
      <c r="B29" s="117"/>
      <c r="C29" s="116"/>
      <c r="D29" s="117"/>
      <c r="E29" s="116"/>
      <c r="F29" s="117"/>
      <c r="G29" s="116"/>
      <c r="H29" s="117"/>
      <c r="I29" s="116"/>
      <c r="J29" s="117"/>
      <c r="K29" s="116"/>
      <c r="L29" s="117"/>
      <c r="M29" s="116"/>
      <c r="N29" s="117"/>
    </row>
    <row r="30" spans="1:14" s="2" customFormat="1">
      <c r="A30" s="116"/>
      <c r="B30" s="117"/>
      <c r="C30" s="116"/>
      <c r="D30" s="117"/>
      <c r="E30" s="116"/>
      <c r="F30" s="117"/>
      <c r="G30" s="116"/>
      <c r="H30" s="117"/>
      <c r="I30" s="116"/>
      <c r="J30" s="117"/>
      <c r="K30" s="116"/>
      <c r="L30" s="117"/>
      <c r="M30" s="116"/>
      <c r="N30" s="117"/>
    </row>
    <row r="31" spans="1:14" s="2" customFormat="1">
      <c r="A31" s="116" t="s">
        <v>6</v>
      </c>
      <c r="B31" s="117"/>
      <c r="C31" s="116" t="s">
        <v>6</v>
      </c>
      <c r="D31" s="117"/>
      <c r="E31" s="116" t="s">
        <v>6</v>
      </c>
      <c r="F31" s="117"/>
      <c r="G31" s="116" t="s">
        <v>6</v>
      </c>
      <c r="H31" s="117"/>
      <c r="I31" s="116" t="s">
        <v>6</v>
      </c>
      <c r="J31" s="117"/>
      <c r="K31" s="116" t="s">
        <v>6</v>
      </c>
      <c r="L31" s="117"/>
      <c r="M31" s="116" t="s">
        <v>6</v>
      </c>
      <c r="N31" s="117"/>
    </row>
    <row r="32" spans="1:14" s="3" customFormat="1">
      <c r="A32" s="118" t="s">
        <v>6</v>
      </c>
      <c r="B32" s="119"/>
      <c r="C32" s="118" t="s">
        <v>6</v>
      </c>
      <c r="D32" s="119"/>
      <c r="E32" s="118" t="s">
        <v>6</v>
      </c>
      <c r="F32" s="119"/>
      <c r="G32" s="118" t="s">
        <v>6</v>
      </c>
      <c r="H32" s="119"/>
      <c r="I32" s="118" t="s">
        <v>6</v>
      </c>
      <c r="J32" s="119"/>
      <c r="K32" s="118" t="s">
        <v>6</v>
      </c>
      <c r="L32" s="119"/>
      <c r="M32" s="118" t="s">
        <v>6</v>
      </c>
      <c r="N32" s="119"/>
    </row>
    <row r="33" spans="1:14" ht="18">
      <c r="A33" s="5" t="str">
        <f>Year!AC47</f>
        <v/>
      </c>
      <c r="B33" s="6" t="str">
        <f>IF(ISERROR(MATCH(A33,event_dates,0)),"",INDEX(events,MATCH(A33,event_dates,0)))</f>
        <v/>
      </c>
      <c r="C33" s="5" t="str">
        <f>Year!AD47</f>
        <v/>
      </c>
      <c r="D33" s="6" t="str">
        <f>IF(ISERROR(MATCH(C33,event_dates,0)),"",INDEX(events,MATCH(C33,event_dates,0)))</f>
        <v/>
      </c>
      <c r="E33" s="13" t="s">
        <v>7</v>
      </c>
      <c r="F33" s="1"/>
      <c r="G33" s="10"/>
      <c r="H33" s="10"/>
      <c r="I33" s="10"/>
      <c r="J33" s="10"/>
      <c r="K33" s="10"/>
      <c r="L33" s="10"/>
      <c r="M33" s="10"/>
      <c r="N33" s="14"/>
    </row>
    <row r="34" spans="1:14">
      <c r="A34" s="120" t="str">
        <f ca="1">IF(ISERROR(MATCH(A33,event_dates,0)+MATCH(A33,OFFSET(event_dates,MATCH(A33,event_dates,0),0,500,1),0)),"",INDEX(events,MATCH(A33,event_dates,0)+MATCH(A33,OFFSET(event_dates,MATCH(A33,event_dates,0),0,500,1),0)))</f>
        <v/>
      </c>
      <c r="B34" s="117"/>
      <c r="C34" s="120" t="str">
        <f ca="1">IF(ISERROR(MATCH(C33,event_dates,0)+MATCH(C33,OFFSET(event_dates,MATCH(C33,event_dates,0),0,500,1),0)),"",INDEX(events,MATCH(C33,event_dates,0)+MATCH(C33,OFFSET(event_dates,MATCH(C33,event_dates,0),0,500,1),0)))</f>
        <v/>
      </c>
      <c r="D34" s="117"/>
      <c r="E34" s="7"/>
      <c r="F34" s="4"/>
      <c r="G34" s="4"/>
      <c r="H34" s="4"/>
      <c r="I34" s="4"/>
      <c r="J34" s="4"/>
      <c r="K34" s="4"/>
      <c r="L34" s="4"/>
      <c r="M34" s="4"/>
      <c r="N34" s="8"/>
    </row>
    <row r="35" spans="1:14">
      <c r="A35" s="116"/>
      <c r="B35" s="117"/>
      <c r="C35" s="116"/>
      <c r="D35" s="117"/>
      <c r="E35" s="7"/>
      <c r="F35" s="4"/>
      <c r="G35" s="4"/>
      <c r="H35" s="4"/>
      <c r="I35" s="4"/>
      <c r="J35" s="4"/>
      <c r="K35" s="4"/>
      <c r="L35" s="4"/>
      <c r="M35" s="4"/>
      <c r="N35" s="8"/>
    </row>
    <row r="36" spans="1:14">
      <c r="A36" s="116"/>
      <c r="B36" s="117"/>
      <c r="C36" s="116"/>
      <c r="D36" s="117"/>
      <c r="E36" s="7"/>
      <c r="F36" s="4"/>
      <c r="G36" s="4"/>
      <c r="H36" s="4"/>
      <c r="I36" s="4"/>
      <c r="J36" s="4"/>
      <c r="K36" s="4"/>
      <c r="L36" s="4"/>
      <c r="M36" s="4"/>
      <c r="N36" s="8"/>
    </row>
    <row r="37" spans="1:14">
      <c r="A37" s="116" t="s">
        <v>6</v>
      </c>
      <c r="B37" s="117"/>
      <c r="C37" s="116" t="s">
        <v>6</v>
      </c>
      <c r="D37" s="117"/>
      <c r="E37" s="7"/>
      <c r="F37" s="4"/>
      <c r="G37" s="4"/>
      <c r="H37" s="4"/>
      <c r="I37" s="4"/>
      <c r="J37" s="4"/>
      <c r="K37" s="4"/>
      <c r="L37" s="4"/>
      <c r="M37" s="112" t="s">
        <v>15</v>
      </c>
      <c r="N37" s="113"/>
    </row>
    <row r="38" spans="1:14">
      <c r="A38" s="118" t="s">
        <v>6</v>
      </c>
      <c r="B38" s="119"/>
      <c r="C38" s="121" t="s">
        <v>2</v>
      </c>
      <c r="D38" s="122"/>
      <c r="E38" s="11"/>
      <c r="F38" s="9"/>
      <c r="G38" s="9"/>
      <c r="H38" s="9"/>
      <c r="I38" s="9"/>
      <c r="J38" s="9"/>
      <c r="K38" s="110" t="s">
        <v>11</v>
      </c>
      <c r="L38" s="110"/>
      <c r="M38" s="110"/>
      <c r="N38" s="111"/>
    </row>
  </sheetData>
  <mergeCells count="196">
    <mergeCell ref="M32:N32"/>
    <mergeCell ref="A34:B34"/>
    <mergeCell ref="C34:D34"/>
    <mergeCell ref="A32:B32"/>
    <mergeCell ref="C32:D32"/>
    <mergeCell ref="E32:F32"/>
    <mergeCell ref="G32:H32"/>
    <mergeCell ref="I32:J32"/>
    <mergeCell ref="A38:B38"/>
    <mergeCell ref="C38:D38"/>
    <mergeCell ref="A35:B35"/>
    <mergeCell ref="C35:D35"/>
    <mergeCell ref="A36:B36"/>
    <mergeCell ref="C36:D36"/>
    <mergeCell ref="A37:B37"/>
    <mergeCell ref="C37:D37"/>
    <mergeCell ref="K32:L32"/>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M26:N26"/>
    <mergeCell ref="A28:B28"/>
    <mergeCell ref="C28:D28"/>
    <mergeCell ref="E28:F28"/>
    <mergeCell ref="G28:H28"/>
    <mergeCell ref="I28:J28"/>
    <mergeCell ref="K28:L28"/>
    <mergeCell ref="M28:N28"/>
    <mergeCell ref="M29:N29"/>
    <mergeCell ref="A26:B26"/>
    <mergeCell ref="C26:D26"/>
    <mergeCell ref="E26:F26"/>
    <mergeCell ref="G26:H26"/>
    <mergeCell ref="I24:J24"/>
    <mergeCell ref="K24:L24"/>
    <mergeCell ref="E24:F24"/>
    <mergeCell ref="G24:H24"/>
    <mergeCell ref="I26:J26"/>
    <mergeCell ref="K26:L26"/>
    <mergeCell ref="A25:B25"/>
    <mergeCell ref="C25:D25"/>
    <mergeCell ref="E25:F25"/>
    <mergeCell ref="G25:H25"/>
    <mergeCell ref="I25:J25"/>
    <mergeCell ref="K25:L25"/>
    <mergeCell ref="I22:J22"/>
    <mergeCell ref="K22:L22"/>
    <mergeCell ref="A20:B20"/>
    <mergeCell ref="C20:D20"/>
    <mergeCell ref="E20:F20"/>
    <mergeCell ref="G20:H20"/>
    <mergeCell ref="I20:J20"/>
    <mergeCell ref="K20:L20"/>
    <mergeCell ref="M25:N25"/>
    <mergeCell ref="A24:B24"/>
    <mergeCell ref="C24:D24"/>
    <mergeCell ref="M22:N22"/>
    <mergeCell ref="A23:B23"/>
    <mergeCell ref="C23:D23"/>
    <mergeCell ref="E23:F23"/>
    <mergeCell ref="G23:H23"/>
    <mergeCell ref="I23:J23"/>
    <mergeCell ref="K23:L23"/>
    <mergeCell ref="M23:N23"/>
    <mergeCell ref="M24:N24"/>
    <mergeCell ref="A22:B22"/>
    <mergeCell ref="C22:D22"/>
    <mergeCell ref="E22:F22"/>
    <mergeCell ref="G22:H22"/>
    <mergeCell ref="M20:N20"/>
    <mergeCell ref="A19:B19"/>
    <mergeCell ref="C19:D19"/>
    <mergeCell ref="M17:N17"/>
    <mergeCell ref="A18:B18"/>
    <mergeCell ref="C18:D18"/>
    <mergeCell ref="E18:F18"/>
    <mergeCell ref="G18:H18"/>
    <mergeCell ref="I18:J18"/>
    <mergeCell ref="K18:L18"/>
    <mergeCell ref="M18:N18"/>
    <mergeCell ref="M19:N19"/>
    <mergeCell ref="A17:B17"/>
    <mergeCell ref="C17:D17"/>
    <mergeCell ref="E17:F17"/>
    <mergeCell ref="G17:H17"/>
    <mergeCell ref="I19:J19"/>
    <mergeCell ref="K19:L19"/>
    <mergeCell ref="E19:F19"/>
    <mergeCell ref="G19:H19"/>
    <mergeCell ref="I14:J14"/>
    <mergeCell ref="K14:L14"/>
    <mergeCell ref="E14:F14"/>
    <mergeCell ref="G14:H14"/>
    <mergeCell ref="I17:J17"/>
    <mergeCell ref="K17:L17"/>
    <mergeCell ref="A16:B16"/>
    <mergeCell ref="C16:D16"/>
    <mergeCell ref="E16:F16"/>
    <mergeCell ref="G16:H16"/>
    <mergeCell ref="I16:J16"/>
    <mergeCell ref="K16:L16"/>
    <mergeCell ref="I12:J12"/>
    <mergeCell ref="K12:L12"/>
    <mergeCell ref="A8:B8"/>
    <mergeCell ref="C8:D8"/>
    <mergeCell ref="E8:F8"/>
    <mergeCell ref="G8:H8"/>
    <mergeCell ref="I8:J8"/>
    <mergeCell ref="K8:L8"/>
    <mergeCell ref="M16:N16"/>
    <mergeCell ref="A14:B14"/>
    <mergeCell ref="C14:D14"/>
    <mergeCell ref="M12:N12"/>
    <mergeCell ref="A13:B13"/>
    <mergeCell ref="C13:D13"/>
    <mergeCell ref="E13:F13"/>
    <mergeCell ref="G13:H13"/>
    <mergeCell ref="I13:J13"/>
    <mergeCell ref="K13:L13"/>
    <mergeCell ref="M13:N13"/>
    <mergeCell ref="M14:N14"/>
    <mergeCell ref="A12:B12"/>
    <mergeCell ref="C12:D12"/>
    <mergeCell ref="E12:F12"/>
    <mergeCell ref="G12:H12"/>
    <mergeCell ref="M8:N8"/>
    <mergeCell ref="M10:N10"/>
    <mergeCell ref="A11:B11"/>
    <mergeCell ref="C11:D11"/>
    <mergeCell ref="E11:F11"/>
    <mergeCell ref="G11:H11"/>
    <mergeCell ref="I11:J11"/>
    <mergeCell ref="K11:L11"/>
    <mergeCell ref="M11:N11"/>
    <mergeCell ref="A10:B10"/>
    <mergeCell ref="C10:D10"/>
    <mergeCell ref="I10:J10"/>
    <mergeCell ref="K10:L10"/>
    <mergeCell ref="E10:F10"/>
    <mergeCell ref="G10:H10"/>
    <mergeCell ref="K6:L6"/>
    <mergeCell ref="M6:N6"/>
    <mergeCell ref="A5:B5"/>
    <mergeCell ref="C5:D5"/>
    <mergeCell ref="A7:B7"/>
    <mergeCell ref="C7:D7"/>
    <mergeCell ref="E7:F7"/>
    <mergeCell ref="G7:H7"/>
    <mergeCell ref="I5:J5"/>
    <mergeCell ref="K5:L5"/>
    <mergeCell ref="E5:F5"/>
    <mergeCell ref="G5:H5"/>
    <mergeCell ref="I7:J7"/>
    <mergeCell ref="K7:L7"/>
    <mergeCell ref="M7:N7"/>
    <mergeCell ref="E2:F2"/>
    <mergeCell ref="G2:H2"/>
    <mergeCell ref="M4:N4"/>
    <mergeCell ref="H1:N1"/>
    <mergeCell ref="M37:N37"/>
    <mergeCell ref="K38:N38"/>
    <mergeCell ref="A1:G1"/>
    <mergeCell ref="I2:J2"/>
    <mergeCell ref="K2:L2"/>
    <mergeCell ref="M2:N2"/>
    <mergeCell ref="A2:B2"/>
    <mergeCell ref="C2:D2"/>
    <mergeCell ref="A4:B4"/>
    <mergeCell ref="C4:D4"/>
    <mergeCell ref="E4:F4"/>
    <mergeCell ref="G4:H4"/>
    <mergeCell ref="I4:J4"/>
    <mergeCell ref="K4:L4"/>
    <mergeCell ref="M5:N5"/>
    <mergeCell ref="A6:B6"/>
    <mergeCell ref="C6:D6"/>
    <mergeCell ref="E6:F6"/>
    <mergeCell ref="G6:H6"/>
    <mergeCell ref="I6:J6"/>
  </mergeCells>
  <phoneticPr fontId="0" type="noConversion"/>
  <hyperlinks>
    <hyperlink ref="K38" r:id="rId1"/>
    <hyperlink ref="K38:N38" r:id="rId2" tooltip="More Calendars by Vertex42.com" display="http://www.vertex42.com/calendars/"/>
  </hyperlinks>
  <printOptions horizontalCentered="1" verticalCentered="1"/>
  <pageMargins left="0.5" right="0.5" top="0.25" bottom="0.25" header="0.25" footer="0.25"/>
  <pageSetup orientation="landscape" r:id="rId3"/>
  <headerFooter alignWithMargins="0"/>
  <ignoredErrors>
    <ignoredError sqref="C3:L38 M3:N36 M38:N38"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2"/>
  <sheetViews>
    <sheetView workbookViewId="0">
      <selection activeCell="A3" sqref="A3"/>
    </sheetView>
  </sheetViews>
  <sheetFormatPr defaultRowHeight="12.75"/>
  <sheetData>
    <row r="1" spans="1:1">
      <c r="A1" t="s">
        <v>8</v>
      </c>
    </row>
    <row r="2" spans="1:1">
      <c r="A2" t="s">
        <v>5</v>
      </c>
    </row>
  </sheetData>
  <phoneticPr fontId="6"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8"/>
  <sheetViews>
    <sheetView showGridLines="0" zoomScaleNormal="100" workbookViewId="0">
      <selection sqref="A1:G1"/>
    </sheetView>
  </sheetViews>
  <sheetFormatPr defaultRowHeight="12.75"/>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s>
  <sheetData>
    <row r="1" spans="1:14" s="2" customFormat="1" ht="50.1" customHeight="1">
      <c r="A1" s="115" t="str">
        <f>IF(Year!$AC$4="","",Year!$AC$4)</f>
        <v/>
      </c>
      <c r="B1" s="115"/>
      <c r="C1" s="115"/>
      <c r="D1" s="115"/>
      <c r="E1" s="115"/>
      <c r="F1" s="115"/>
      <c r="G1" s="115"/>
      <c r="H1" s="114">
        <f>Year!A10</f>
        <v>43647</v>
      </c>
      <c r="I1" s="114"/>
      <c r="J1" s="114"/>
      <c r="K1" s="114"/>
      <c r="L1" s="114"/>
      <c r="M1" s="114"/>
      <c r="N1" s="114"/>
    </row>
    <row r="2" spans="1:14" s="2" customFormat="1" ht="15.75">
      <c r="A2" s="125" t="str">
        <f>INDEX({"Sunday";"Monday";"Tuesday";"Wednesday";"Thursday";"Friday";"Saturday"},1+MOD(Year!$O$4+1-2,7))</f>
        <v>Sunday</v>
      </c>
      <c r="B2" s="123"/>
      <c r="C2" s="123" t="str">
        <f>INDEX({"Sunday";"Monday";"Tuesday";"Wednesday";"Thursday";"Friday";"Saturday"},1+MOD(Year!$O$4+2-2,7))</f>
        <v>Monday</v>
      </c>
      <c r="D2" s="123"/>
      <c r="E2" s="123" t="str">
        <f>INDEX({"Sunday";"Monday";"Tuesday";"Wednesday";"Thursday";"Friday";"Saturday"},1+MOD(Year!$O$4+3-2,7))</f>
        <v>Tuesday</v>
      </c>
      <c r="F2" s="123"/>
      <c r="G2" s="123" t="str">
        <f>INDEX({"Sunday";"Monday";"Tuesday";"Wednesday";"Thursday";"Friday";"Saturday"},1+MOD(Year!$O$4+4-2,7))</f>
        <v>Wednesday</v>
      </c>
      <c r="H2" s="123"/>
      <c r="I2" s="123" t="str">
        <f>INDEX({"Sunday";"Monday";"Tuesday";"Wednesday";"Thursday";"Friday";"Saturday"},1+MOD(Year!$O$4+5-2,7))</f>
        <v>Thursday</v>
      </c>
      <c r="J2" s="123"/>
      <c r="K2" s="123" t="str">
        <f>INDEX({"Sunday";"Monday";"Tuesday";"Wednesday";"Thursday";"Friday";"Saturday"},1+MOD(Year!$O$4+6-2,7))</f>
        <v>Friday</v>
      </c>
      <c r="L2" s="123"/>
      <c r="M2" s="123" t="str">
        <f>INDEX({"Sunday";"Monday";"Tuesday";"Wednesday";"Thursday";"Friday";"Saturday"},1+MOD(Year!$O$4+7-2,7))</f>
        <v>Saturday</v>
      </c>
      <c r="N2" s="124"/>
    </row>
    <row r="3" spans="1:14" s="2" customFormat="1" ht="18">
      <c r="A3" s="12" t="str">
        <f>Year!A12</f>
        <v/>
      </c>
      <c r="B3" s="6" t="str">
        <f>IF(ISERROR(MATCH(A3,event_dates,0)),"",INDEX(events,MATCH(A3,event_dates,0)))</f>
        <v/>
      </c>
      <c r="C3" s="12">
        <f>Year!B12</f>
        <v>1</v>
      </c>
      <c r="D3" s="6" t="str">
        <f>IF(ISERROR(MATCH(C3,event_dates,0)),"",INDEX(events,MATCH(C3,event_dates,0)))</f>
        <v/>
      </c>
      <c r="E3" s="12">
        <f>Year!C12</f>
        <v>2</v>
      </c>
      <c r="F3" s="6" t="str">
        <f>IF(ISERROR(MATCH(E3,event_dates,0)),"",INDEX(events,MATCH(E3,event_dates,0)))</f>
        <v/>
      </c>
      <c r="G3" s="12">
        <f>Year!D12</f>
        <v>3</v>
      </c>
      <c r="H3" s="6" t="str">
        <f>IF(ISERROR(MATCH(G3,event_dates,0)),"",INDEX(events,MATCH(G3,event_dates,0)))</f>
        <v/>
      </c>
      <c r="I3" s="12">
        <f>Year!E12</f>
        <v>4</v>
      </c>
      <c r="J3" s="6" t="str">
        <f>IF(ISERROR(MATCH(I3,event_dates,0)),"",INDEX(events,MATCH(I3,event_dates,0)))</f>
        <v/>
      </c>
      <c r="K3" s="12">
        <f>Year!F12</f>
        <v>5</v>
      </c>
      <c r="L3" s="6" t="str">
        <f>IF(ISERROR(MATCH(K3,event_dates,0)),"",INDEX(events,MATCH(K3,event_dates,0)))</f>
        <v/>
      </c>
      <c r="M3" s="12">
        <f>Year!G12</f>
        <v>43652</v>
      </c>
      <c r="N3" s="6" t="str">
        <f>IF(ISERROR(MATCH(M3,event_dates,0)),"",INDEX(events,MATCH(M3,event_dates,0)))</f>
        <v/>
      </c>
    </row>
    <row r="4" spans="1:14" s="2" customFormat="1">
      <c r="A4" s="120" t="str">
        <f ca="1">IF(ISERROR(MATCH(A3,event_dates,0)+MATCH(A3,OFFSET(event_dates,MATCH(A3,event_dates,0),0,500,1),0)),"",INDEX(events,MATCH(A3,event_dates,0)+MATCH(A3,OFFSET(event_dates,MATCH(A3,event_dates,0),0,500,1),0)))</f>
        <v/>
      </c>
      <c r="B4" s="117"/>
      <c r="C4" s="120" t="str">
        <f ca="1">IF(ISERROR(MATCH(C3,event_dates,0)+MATCH(C3,OFFSET(event_dates,MATCH(C3,event_dates,0),0,500,1),0)),"",INDEX(events,MATCH(C3,event_dates,0)+MATCH(C3,OFFSET(event_dates,MATCH(C3,event_dates,0),0,500,1),0)))</f>
        <v/>
      </c>
      <c r="D4" s="117"/>
      <c r="E4" s="120" t="str">
        <f ca="1">IF(ISERROR(MATCH(E3,event_dates,0)+MATCH(E3,OFFSET(event_dates,MATCH(E3,event_dates,0),0,500,1),0)),"",INDEX(events,MATCH(E3,event_dates,0)+MATCH(E3,OFFSET(event_dates,MATCH(E3,event_dates,0),0,500,1),0)))</f>
        <v/>
      </c>
      <c r="F4" s="117"/>
      <c r="G4" s="120" t="str">
        <f ca="1">IF(ISERROR(MATCH(G3,event_dates,0)+MATCH(G3,OFFSET(event_dates,MATCH(G3,event_dates,0),0,500,1),0)),"",INDEX(events,MATCH(G3,event_dates,0)+MATCH(G3,OFFSET(event_dates,MATCH(G3,event_dates,0),0,500,1),0)))</f>
        <v/>
      </c>
      <c r="H4" s="117"/>
      <c r="I4" s="120" t="str">
        <f ca="1">IF(ISERROR(MATCH(I3,event_dates,0)+MATCH(I3,OFFSET(event_dates,MATCH(I3,event_dates,0),0,500,1),0)),"",INDEX(events,MATCH(I3,event_dates,0)+MATCH(I3,OFFSET(event_dates,MATCH(I3,event_dates,0),0,500,1),0)))</f>
        <v/>
      </c>
      <c r="J4" s="117"/>
      <c r="K4" s="120" t="str">
        <f ca="1">IF(ISERROR(MATCH(K3,event_dates,0)+MATCH(K3,OFFSET(event_dates,MATCH(K3,event_dates,0),0,500,1),0)),"",INDEX(events,MATCH(K3,event_dates,0)+MATCH(K3,OFFSET(event_dates,MATCH(K3,event_dates,0),0,500,1),0)))</f>
        <v/>
      </c>
      <c r="L4" s="117"/>
      <c r="M4" s="120" t="str">
        <f ca="1">IF(ISERROR(MATCH(M3,event_dates,0)+MATCH(M3,OFFSET(event_dates,MATCH(M3,event_dates,0),0,500,1),0)),"",INDEX(events,MATCH(M3,event_dates,0)+MATCH(M3,OFFSET(event_dates,MATCH(M3,event_dates,0),0,500,1),0)))</f>
        <v/>
      </c>
      <c r="N4" s="117"/>
    </row>
    <row r="5" spans="1:14" s="2" customFormat="1">
      <c r="A5" s="116"/>
      <c r="B5" s="117"/>
      <c r="C5" s="116"/>
      <c r="D5" s="117"/>
      <c r="E5" s="116"/>
      <c r="F5" s="117"/>
      <c r="G5" s="116"/>
      <c r="H5" s="117"/>
      <c r="I5" s="116"/>
      <c r="J5" s="117"/>
      <c r="K5" s="116"/>
      <c r="L5" s="117"/>
      <c r="M5" s="116"/>
      <c r="N5" s="117"/>
    </row>
    <row r="6" spans="1:14" s="2" customFormat="1">
      <c r="A6" s="116"/>
      <c r="B6" s="117"/>
      <c r="C6" s="116"/>
      <c r="D6" s="117"/>
      <c r="E6" s="116"/>
      <c r="F6" s="117"/>
      <c r="G6" s="116"/>
      <c r="H6" s="117"/>
      <c r="I6" s="116"/>
      <c r="J6" s="117"/>
      <c r="K6" s="116"/>
      <c r="L6" s="117"/>
      <c r="M6" s="116"/>
      <c r="N6" s="117"/>
    </row>
    <row r="7" spans="1:14" s="2" customFormat="1">
      <c r="A7" s="116" t="s">
        <v>6</v>
      </c>
      <c r="B7" s="117"/>
      <c r="C7" s="116" t="s">
        <v>6</v>
      </c>
      <c r="D7" s="117"/>
      <c r="E7" s="116" t="s">
        <v>6</v>
      </c>
      <c r="F7" s="117"/>
      <c r="G7" s="116" t="s">
        <v>6</v>
      </c>
      <c r="H7" s="117"/>
      <c r="I7" s="116" t="s">
        <v>6</v>
      </c>
      <c r="J7" s="117"/>
      <c r="K7" s="116" t="s">
        <v>6</v>
      </c>
      <c r="L7" s="117"/>
      <c r="M7" s="116" t="s">
        <v>6</v>
      </c>
      <c r="N7" s="117"/>
    </row>
    <row r="8" spans="1:14" s="3" customFormat="1">
      <c r="A8" s="118" t="s">
        <v>6</v>
      </c>
      <c r="B8" s="119"/>
      <c r="C8" s="118" t="s">
        <v>6</v>
      </c>
      <c r="D8" s="119"/>
      <c r="E8" s="118" t="s">
        <v>6</v>
      </c>
      <c r="F8" s="119"/>
      <c r="G8" s="118" t="s">
        <v>6</v>
      </c>
      <c r="H8" s="119"/>
      <c r="I8" s="118" t="s">
        <v>6</v>
      </c>
      <c r="J8" s="119"/>
      <c r="K8" s="118" t="s">
        <v>6</v>
      </c>
      <c r="L8" s="119"/>
      <c r="M8" s="118" t="s">
        <v>6</v>
      </c>
      <c r="N8" s="119"/>
    </row>
    <row r="9" spans="1:14" s="2" customFormat="1" ht="18">
      <c r="A9" s="5">
        <f>Year!A13</f>
        <v>43653</v>
      </c>
      <c r="B9" s="6" t="str">
        <f>IF(ISERROR(MATCH(A9,event_dates,0)),"",INDEX(events,MATCH(A9,event_dates,0)))</f>
        <v/>
      </c>
      <c r="C9" s="5">
        <f>Year!B13</f>
        <v>43654</v>
      </c>
      <c r="D9" s="6" t="str">
        <f>IF(ISERROR(MATCH(C9,event_dates,0)),"",INDEX(events,MATCH(C9,event_dates,0)))</f>
        <v/>
      </c>
      <c r="E9" s="5">
        <f>Year!C13</f>
        <v>43655</v>
      </c>
      <c r="F9" s="6" t="str">
        <f>IF(ISERROR(MATCH(E9,event_dates,0)),"",INDEX(events,MATCH(E9,event_dates,0)))</f>
        <v/>
      </c>
      <c r="G9" s="5">
        <f>Year!D13</f>
        <v>43656</v>
      </c>
      <c r="H9" s="6" t="str">
        <f>IF(ISERROR(MATCH(G9,event_dates,0)),"",INDEX(events,MATCH(G9,event_dates,0)))</f>
        <v/>
      </c>
      <c r="I9" s="5">
        <f>Year!E13</f>
        <v>43657</v>
      </c>
      <c r="J9" s="6" t="str">
        <f>IF(ISERROR(MATCH(I9,event_dates,0)),"",INDEX(events,MATCH(I9,event_dates,0)))</f>
        <v/>
      </c>
      <c r="K9" s="5">
        <f>Year!F13</f>
        <v>43658</v>
      </c>
      <c r="L9" s="6" t="str">
        <f>IF(ISERROR(MATCH(K9,event_dates,0)),"",INDEX(events,MATCH(K9,event_dates,0)))</f>
        <v/>
      </c>
      <c r="M9" s="5">
        <f>Year!G13</f>
        <v>43659</v>
      </c>
      <c r="N9" s="6" t="str">
        <f>IF(ISERROR(MATCH(M9,event_dates,0)),"",INDEX(events,MATCH(M9,event_dates,0)))</f>
        <v/>
      </c>
    </row>
    <row r="10" spans="1:14" s="2" customFormat="1">
      <c r="A10" s="120" t="str">
        <f ca="1">IF(ISERROR(MATCH(A9,event_dates,0)+MATCH(A9,OFFSET(event_dates,MATCH(A9,event_dates,0),0,500,1),0)),"",INDEX(events,MATCH(A9,event_dates,0)+MATCH(A9,OFFSET(event_dates,MATCH(A9,event_dates,0),0,500,1),0)))</f>
        <v/>
      </c>
      <c r="B10" s="117"/>
      <c r="C10" s="120" t="str">
        <f ca="1">IF(ISERROR(MATCH(C9,event_dates,0)+MATCH(C9,OFFSET(event_dates,MATCH(C9,event_dates,0),0,500,1),0)),"",INDEX(events,MATCH(C9,event_dates,0)+MATCH(C9,OFFSET(event_dates,MATCH(C9,event_dates,0),0,500,1),0)))</f>
        <v/>
      </c>
      <c r="D10" s="117"/>
      <c r="E10" s="120" t="str">
        <f ca="1">IF(ISERROR(MATCH(E9,event_dates,0)+MATCH(E9,OFFSET(event_dates,MATCH(E9,event_dates,0),0,500,1),0)),"",INDEX(events,MATCH(E9,event_dates,0)+MATCH(E9,OFFSET(event_dates,MATCH(E9,event_dates,0),0,500,1),0)))</f>
        <v/>
      </c>
      <c r="F10" s="117"/>
      <c r="G10" s="120" t="str">
        <f ca="1">IF(ISERROR(MATCH(G9,event_dates,0)+MATCH(G9,OFFSET(event_dates,MATCH(G9,event_dates,0),0,500,1),0)),"",INDEX(events,MATCH(G9,event_dates,0)+MATCH(G9,OFFSET(event_dates,MATCH(G9,event_dates,0),0,500,1),0)))</f>
        <v/>
      </c>
      <c r="H10" s="117"/>
      <c r="I10" s="120" t="str">
        <f ca="1">IF(ISERROR(MATCH(I9,event_dates,0)+MATCH(I9,OFFSET(event_dates,MATCH(I9,event_dates,0),0,500,1),0)),"",INDEX(events,MATCH(I9,event_dates,0)+MATCH(I9,OFFSET(event_dates,MATCH(I9,event_dates,0),0,500,1),0)))</f>
        <v/>
      </c>
      <c r="J10" s="117"/>
      <c r="K10" s="120" t="str">
        <f ca="1">IF(ISERROR(MATCH(K9,event_dates,0)+MATCH(K9,OFFSET(event_dates,MATCH(K9,event_dates,0),0,500,1),0)),"",INDEX(events,MATCH(K9,event_dates,0)+MATCH(K9,OFFSET(event_dates,MATCH(K9,event_dates,0),0,500,1),0)))</f>
        <v/>
      </c>
      <c r="L10" s="117"/>
      <c r="M10" s="120" t="str">
        <f ca="1">IF(ISERROR(MATCH(M9,event_dates,0)+MATCH(M9,OFFSET(event_dates,MATCH(M9,event_dates,0),0,500,1),0)),"",INDEX(events,MATCH(M9,event_dates,0)+MATCH(M9,OFFSET(event_dates,MATCH(M9,event_dates,0),0,500,1),0)))</f>
        <v/>
      </c>
      <c r="N10" s="117"/>
    </row>
    <row r="11" spans="1:14" s="2" customFormat="1">
      <c r="A11" s="116"/>
      <c r="B11" s="117"/>
      <c r="C11" s="116"/>
      <c r="D11" s="117"/>
      <c r="E11" s="116"/>
      <c r="F11" s="117"/>
      <c r="G11" s="116"/>
      <c r="H11" s="117"/>
      <c r="I11" s="116"/>
      <c r="J11" s="117"/>
      <c r="K11" s="116"/>
      <c r="L11" s="117"/>
      <c r="M11" s="116"/>
      <c r="N11" s="117"/>
    </row>
    <row r="12" spans="1:14" s="2" customFormat="1">
      <c r="A12" s="116"/>
      <c r="B12" s="117"/>
      <c r="C12" s="116"/>
      <c r="D12" s="117"/>
      <c r="E12" s="116"/>
      <c r="F12" s="117"/>
      <c r="G12" s="116"/>
      <c r="H12" s="117"/>
      <c r="I12" s="116"/>
      <c r="J12" s="117"/>
      <c r="K12" s="116"/>
      <c r="L12" s="117"/>
      <c r="M12" s="116"/>
      <c r="N12" s="117"/>
    </row>
    <row r="13" spans="1:14" s="2" customFormat="1">
      <c r="A13" s="116" t="s">
        <v>6</v>
      </c>
      <c r="B13" s="117"/>
      <c r="C13" s="116" t="s">
        <v>6</v>
      </c>
      <c r="D13" s="117"/>
      <c r="E13" s="116" t="s">
        <v>6</v>
      </c>
      <c r="F13" s="117"/>
      <c r="G13" s="116" t="s">
        <v>6</v>
      </c>
      <c r="H13" s="117"/>
      <c r="I13" s="116" t="s">
        <v>6</v>
      </c>
      <c r="J13" s="117"/>
      <c r="K13" s="116" t="s">
        <v>6</v>
      </c>
      <c r="L13" s="117"/>
      <c r="M13" s="116" t="s">
        <v>6</v>
      </c>
      <c r="N13" s="117"/>
    </row>
    <row r="14" spans="1:14" s="3" customFormat="1">
      <c r="A14" s="118" t="s">
        <v>6</v>
      </c>
      <c r="B14" s="119"/>
      <c r="C14" s="118" t="s">
        <v>6</v>
      </c>
      <c r="D14" s="119"/>
      <c r="E14" s="118" t="s">
        <v>6</v>
      </c>
      <c r="F14" s="119"/>
      <c r="G14" s="118" t="s">
        <v>6</v>
      </c>
      <c r="H14" s="119"/>
      <c r="I14" s="118" t="s">
        <v>6</v>
      </c>
      <c r="J14" s="119"/>
      <c r="K14" s="118" t="s">
        <v>6</v>
      </c>
      <c r="L14" s="119"/>
      <c r="M14" s="118" t="s">
        <v>6</v>
      </c>
      <c r="N14" s="119"/>
    </row>
    <row r="15" spans="1:14" s="2" customFormat="1" ht="18">
      <c r="A15" s="5">
        <f>Year!A14</f>
        <v>43660</v>
      </c>
      <c r="B15" s="6" t="str">
        <f>IF(ISERROR(MATCH(A15,event_dates,0)),"",INDEX(events,MATCH(A15,event_dates,0)))</f>
        <v/>
      </c>
      <c r="C15" s="5">
        <f>Year!B14</f>
        <v>43661</v>
      </c>
      <c r="D15" s="6" t="str">
        <f>IF(ISERROR(MATCH(C15,event_dates,0)),"",INDEX(events,MATCH(C15,event_dates,0)))</f>
        <v/>
      </c>
      <c r="E15" s="5">
        <f>Year!C14</f>
        <v>43662</v>
      </c>
      <c r="F15" s="6" t="str">
        <f>IF(ISERROR(MATCH(E15,event_dates,0)),"",INDEX(events,MATCH(E15,event_dates,0)))</f>
        <v/>
      </c>
      <c r="G15" s="5">
        <f>Year!D14</f>
        <v>43663</v>
      </c>
      <c r="H15" s="6" t="str">
        <f>IF(ISERROR(MATCH(G15,event_dates,0)),"",INDEX(events,MATCH(G15,event_dates,0)))</f>
        <v/>
      </c>
      <c r="I15" s="5">
        <f>Year!E14</f>
        <v>43664</v>
      </c>
      <c r="J15" s="6" t="str">
        <f>IF(ISERROR(MATCH(I15,event_dates,0)),"",INDEX(events,MATCH(I15,event_dates,0)))</f>
        <v/>
      </c>
      <c r="K15" s="5">
        <f>Year!F14</f>
        <v>43665</v>
      </c>
      <c r="L15" s="6" t="str">
        <f>IF(ISERROR(MATCH(K15,event_dates,0)),"",INDEX(events,MATCH(K15,event_dates,0)))</f>
        <v/>
      </c>
      <c r="M15" s="5">
        <f>Year!G14</f>
        <v>43666</v>
      </c>
      <c r="N15" s="6" t="str">
        <f>IF(ISERROR(MATCH(M15,event_dates,0)),"",INDEX(events,MATCH(M15,event_dates,0)))</f>
        <v/>
      </c>
    </row>
    <row r="16" spans="1:14" s="2" customFormat="1">
      <c r="A16" s="120" t="str">
        <f ca="1">IF(ISERROR(MATCH(A15,event_dates,0)+MATCH(A15,OFFSET(event_dates,MATCH(A15,event_dates,0),0,500,1),0)),"",INDEX(events,MATCH(A15,event_dates,0)+MATCH(A15,OFFSET(event_dates,MATCH(A15,event_dates,0),0,500,1),0)))</f>
        <v/>
      </c>
      <c r="B16" s="117"/>
      <c r="C16" s="120" t="str">
        <f ca="1">IF(ISERROR(MATCH(C15,event_dates,0)+MATCH(C15,OFFSET(event_dates,MATCH(C15,event_dates,0),0,500,1),0)),"",INDEX(events,MATCH(C15,event_dates,0)+MATCH(C15,OFFSET(event_dates,MATCH(C15,event_dates,0),0,500,1),0)))</f>
        <v/>
      </c>
      <c r="D16" s="117"/>
      <c r="E16" s="120" t="str">
        <f ca="1">IF(ISERROR(MATCH(E15,event_dates,0)+MATCH(E15,OFFSET(event_dates,MATCH(E15,event_dates,0),0,500,1),0)),"",INDEX(events,MATCH(E15,event_dates,0)+MATCH(E15,OFFSET(event_dates,MATCH(E15,event_dates,0),0,500,1),0)))</f>
        <v/>
      </c>
      <c r="F16" s="117"/>
      <c r="G16" s="120" t="str">
        <f ca="1">IF(ISERROR(MATCH(G15,event_dates,0)+MATCH(G15,OFFSET(event_dates,MATCH(G15,event_dates,0),0,500,1),0)),"",INDEX(events,MATCH(G15,event_dates,0)+MATCH(G15,OFFSET(event_dates,MATCH(G15,event_dates,0),0,500,1),0)))</f>
        <v/>
      </c>
      <c r="H16" s="117"/>
      <c r="I16" s="120" t="str">
        <f ca="1">IF(ISERROR(MATCH(I15,event_dates,0)+MATCH(I15,OFFSET(event_dates,MATCH(I15,event_dates,0),0,500,1),0)),"",INDEX(events,MATCH(I15,event_dates,0)+MATCH(I15,OFFSET(event_dates,MATCH(I15,event_dates,0),0,500,1),0)))</f>
        <v/>
      </c>
      <c r="J16" s="117"/>
      <c r="K16" s="120" t="str">
        <f ca="1">IF(ISERROR(MATCH(K15,event_dates,0)+MATCH(K15,OFFSET(event_dates,MATCH(K15,event_dates,0),0,500,1),0)),"",INDEX(events,MATCH(K15,event_dates,0)+MATCH(K15,OFFSET(event_dates,MATCH(K15,event_dates,0),0,500,1),0)))</f>
        <v/>
      </c>
      <c r="L16" s="117"/>
      <c r="M16" s="120" t="str">
        <f ca="1">IF(ISERROR(MATCH(M15,event_dates,0)+MATCH(M15,OFFSET(event_dates,MATCH(M15,event_dates,0),0,500,1),0)),"",INDEX(events,MATCH(M15,event_dates,0)+MATCH(M15,OFFSET(event_dates,MATCH(M15,event_dates,0),0,500,1),0)))</f>
        <v/>
      </c>
      <c r="N16" s="117"/>
    </row>
    <row r="17" spans="1:14" s="2" customFormat="1">
      <c r="A17" s="116"/>
      <c r="B17" s="117"/>
      <c r="C17" s="116"/>
      <c r="D17" s="117"/>
      <c r="E17" s="116"/>
      <c r="F17" s="117"/>
      <c r="G17" s="116"/>
      <c r="H17" s="117"/>
      <c r="I17" s="116"/>
      <c r="J17" s="117"/>
      <c r="K17" s="116"/>
      <c r="L17" s="117"/>
      <c r="M17" s="116"/>
      <c r="N17" s="117"/>
    </row>
    <row r="18" spans="1:14" s="2" customFormat="1">
      <c r="A18" s="116"/>
      <c r="B18" s="117"/>
      <c r="C18" s="116"/>
      <c r="D18" s="117"/>
      <c r="E18" s="116"/>
      <c r="F18" s="117"/>
      <c r="G18" s="116"/>
      <c r="H18" s="117"/>
      <c r="I18" s="116"/>
      <c r="J18" s="117"/>
      <c r="K18" s="116"/>
      <c r="L18" s="117"/>
      <c r="M18" s="116"/>
      <c r="N18" s="117"/>
    </row>
    <row r="19" spans="1:14" s="2" customFormat="1">
      <c r="A19" s="116" t="s">
        <v>6</v>
      </c>
      <c r="B19" s="117"/>
      <c r="C19" s="116" t="s">
        <v>6</v>
      </c>
      <c r="D19" s="117"/>
      <c r="E19" s="116" t="s">
        <v>6</v>
      </c>
      <c r="F19" s="117"/>
      <c r="G19" s="116" t="s">
        <v>6</v>
      </c>
      <c r="H19" s="117"/>
      <c r="I19" s="116" t="s">
        <v>6</v>
      </c>
      <c r="J19" s="117"/>
      <c r="K19" s="116" t="s">
        <v>6</v>
      </c>
      <c r="L19" s="117"/>
      <c r="M19" s="116" t="s">
        <v>6</v>
      </c>
      <c r="N19" s="117"/>
    </row>
    <row r="20" spans="1:14" s="3" customFormat="1">
      <c r="A20" s="118" t="s">
        <v>6</v>
      </c>
      <c r="B20" s="119"/>
      <c r="C20" s="118" t="s">
        <v>6</v>
      </c>
      <c r="D20" s="119"/>
      <c r="E20" s="118" t="s">
        <v>6</v>
      </c>
      <c r="F20" s="119"/>
      <c r="G20" s="118" t="s">
        <v>6</v>
      </c>
      <c r="H20" s="119"/>
      <c r="I20" s="118" t="s">
        <v>6</v>
      </c>
      <c r="J20" s="119"/>
      <c r="K20" s="118" t="s">
        <v>6</v>
      </c>
      <c r="L20" s="119"/>
      <c r="M20" s="118" t="s">
        <v>6</v>
      </c>
      <c r="N20" s="119"/>
    </row>
    <row r="21" spans="1:14" s="2" customFormat="1" ht="18">
      <c r="A21" s="5">
        <f>Year!A15</f>
        <v>43667</v>
      </c>
      <c r="B21" s="6" t="str">
        <f>IF(ISERROR(MATCH(A21,event_dates,0)),"",INDEX(events,MATCH(A21,event_dates,0)))</f>
        <v/>
      </c>
      <c r="C21" s="5">
        <f>Year!B15</f>
        <v>43668</v>
      </c>
      <c r="D21" s="6" t="str">
        <f>IF(ISERROR(MATCH(C21,event_dates,0)),"",INDEX(events,MATCH(C21,event_dates,0)))</f>
        <v/>
      </c>
      <c r="E21" s="5">
        <f>Year!C15</f>
        <v>43669</v>
      </c>
      <c r="F21" s="6" t="str">
        <f>IF(ISERROR(MATCH(E21,event_dates,0)),"",INDEX(events,MATCH(E21,event_dates,0)))</f>
        <v/>
      </c>
      <c r="G21" s="5">
        <f>Year!D15</f>
        <v>43670</v>
      </c>
      <c r="H21" s="6" t="str">
        <f>IF(ISERROR(MATCH(G21,event_dates,0)),"",INDEX(events,MATCH(G21,event_dates,0)))</f>
        <v/>
      </c>
      <c r="I21" s="5">
        <f>Year!E15</f>
        <v>43671</v>
      </c>
      <c r="J21" s="6" t="str">
        <f>IF(ISERROR(MATCH(I21,event_dates,0)),"",INDEX(events,MATCH(I21,event_dates,0)))</f>
        <v/>
      </c>
      <c r="K21" s="5">
        <f>Year!F15</f>
        <v>43672</v>
      </c>
      <c r="L21" s="6" t="str">
        <f>IF(ISERROR(MATCH(K21,event_dates,0)),"",INDEX(events,MATCH(K21,event_dates,0)))</f>
        <v/>
      </c>
      <c r="M21" s="5">
        <f>Year!G15</f>
        <v>43673</v>
      </c>
      <c r="N21" s="6" t="str">
        <f>IF(ISERROR(MATCH(M21,event_dates,0)),"",INDEX(events,MATCH(M21,event_dates,0)))</f>
        <v/>
      </c>
    </row>
    <row r="22" spans="1:14" s="2" customFormat="1">
      <c r="A22" s="120" t="str">
        <f ca="1">IF(ISERROR(MATCH(A21,event_dates,0)+MATCH(A21,OFFSET(event_dates,MATCH(A21,event_dates,0),0,500,1),0)),"",INDEX(events,MATCH(A21,event_dates,0)+MATCH(A21,OFFSET(event_dates,MATCH(A21,event_dates,0),0,500,1),0)))</f>
        <v/>
      </c>
      <c r="B22" s="117"/>
      <c r="C22" s="120" t="str">
        <f ca="1">IF(ISERROR(MATCH(C21,event_dates,0)+MATCH(C21,OFFSET(event_dates,MATCH(C21,event_dates,0),0,500,1),0)),"",INDEX(events,MATCH(C21,event_dates,0)+MATCH(C21,OFFSET(event_dates,MATCH(C21,event_dates,0),0,500,1),0)))</f>
        <v/>
      </c>
      <c r="D22" s="117"/>
      <c r="E22" s="120" t="str">
        <f ca="1">IF(ISERROR(MATCH(E21,event_dates,0)+MATCH(E21,OFFSET(event_dates,MATCH(E21,event_dates,0),0,500,1),0)),"",INDEX(events,MATCH(E21,event_dates,0)+MATCH(E21,OFFSET(event_dates,MATCH(E21,event_dates,0),0,500,1),0)))</f>
        <v/>
      </c>
      <c r="F22" s="117"/>
      <c r="G22" s="120" t="str">
        <f ca="1">IF(ISERROR(MATCH(G21,event_dates,0)+MATCH(G21,OFFSET(event_dates,MATCH(G21,event_dates,0),0,500,1),0)),"",INDEX(events,MATCH(G21,event_dates,0)+MATCH(G21,OFFSET(event_dates,MATCH(G21,event_dates,0),0,500,1),0)))</f>
        <v/>
      </c>
      <c r="H22" s="117"/>
      <c r="I22" s="120" t="str">
        <f ca="1">IF(ISERROR(MATCH(I21,event_dates,0)+MATCH(I21,OFFSET(event_dates,MATCH(I21,event_dates,0),0,500,1),0)),"",INDEX(events,MATCH(I21,event_dates,0)+MATCH(I21,OFFSET(event_dates,MATCH(I21,event_dates,0),0,500,1),0)))</f>
        <v/>
      </c>
      <c r="J22" s="117"/>
      <c r="K22" s="120" t="str">
        <f ca="1">IF(ISERROR(MATCH(K21,event_dates,0)+MATCH(K21,OFFSET(event_dates,MATCH(K21,event_dates,0),0,500,1),0)),"",INDEX(events,MATCH(K21,event_dates,0)+MATCH(K21,OFFSET(event_dates,MATCH(K21,event_dates,0),0,500,1),0)))</f>
        <v/>
      </c>
      <c r="L22" s="117"/>
      <c r="M22" s="120" t="str">
        <f ca="1">IF(ISERROR(MATCH(M21,event_dates,0)+MATCH(M21,OFFSET(event_dates,MATCH(M21,event_dates,0),0,500,1),0)),"",INDEX(events,MATCH(M21,event_dates,0)+MATCH(M21,OFFSET(event_dates,MATCH(M21,event_dates,0),0,500,1),0)))</f>
        <v/>
      </c>
      <c r="N22" s="117"/>
    </row>
    <row r="23" spans="1:14" s="2" customFormat="1">
      <c r="A23" s="116"/>
      <c r="B23" s="117"/>
      <c r="C23" s="116"/>
      <c r="D23" s="117"/>
      <c r="E23" s="116"/>
      <c r="F23" s="117"/>
      <c r="G23" s="116"/>
      <c r="H23" s="117"/>
      <c r="I23" s="116"/>
      <c r="J23" s="117"/>
      <c r="K23" s="116"/>
      <c r="L23" s="117"/>
      <c r="M23" s="116"/>
      <c r="N23" s="117"/>
    </row>
    <row r="24" spans="1:14" s="2" customFormat="1">
      <c r="A24" s="116"/>
      <c r="B24" s="117"/>
      <c r="C24" s="116"/>
      <c r="D24" s="117"/>
      <c r="E24" s="116"/>
      <c r="F24" s="117"/>
      <c r="G24" s="116"/>
      <c r="H24" s="117"/>
      <c r="I24" s="116"/>
      <c r="J24" s="117"/>
      <c r="K24" s="116"/>
      <c r="L24" s="117"/>
      <c r="M24" s="116"/>
      <c r="N24" s="117"/>
    </row>
    <row r="25" spans="1:14" s="2" customFormat="1">
      <c r="A25" s="116" t="s">
        <v>6</v>
      </c>
      <c r="B25" s="117"/>
      <c r="C25" s="116" t="s">
        <v>6</v>
      </c>
      <c r="D25" s="117"/>
      <c r="E25" s="116" t="s">
        <v>6</v>
      </c>
      <c r="F25" s="117"/>
      <c r="G25" s="116" t="s">
        <v>6</v>
      </c>
      <c r="H25" s="117"/>
      <c r="I25" s="116" t="s">
        <v>6</v>
      </c>
      <c r="J25" s="117"/>
      <c r="K25" s="116" t="s">
        <v>6</v>
      </c>
      <c r="L25" s="117"/>
      <c r="M25" s="116" t="s">
        <v>6</v>
      </c>
      <c r="N25" s="117"/>
    </row>
    <row r="26" spans="1:14" s="3" customFormat="1">
      <c r="A26" s="118" t="s">
        <v>6</v>
      </c>
      <c r="B26" s="119"/>
      <c r="C26" s="118" t="s">
        <v>6</v>
      </c>
      <c r="D26" s="119"/>
      <c r="E26" s="118" t="s">
        <v>6</v>
      </c>
      <c r="F26" s="119"/>
      <c r="G26" s="118" t="s">
        <v>6</v>
      </c>
      <c r="H26" s="119"/>
      <c r="I26" s="118" t="s">
        <v>6</v>
      </c>
      <c r="J26" s="119"/>
      <c r="K26" s="118" t="s">
        <v>6</v>
      </c>
      <c r="L26" s="119"/>
      <c r="M26" s="118" t="s">
        <v>6</v>
      </c>
      <c r="N26" s="119"/>
    </row>
    <row r="27" spans="1:14" s="2" customFormat="1" ht="18">
      <c r="A27" s="5">
        <f>Year!A16</f>
        <v>43674</v>
      </c>
      <c r="B27" s="6" t="str">
        <f>IF(ISERROR(MATCH(A27,event_dates,0)),"",INDEX(events,MATCH(A27,event_dates,0)))</f>
        <v/>
      </c>
      <c r="C27" s="5">
        <f>Year!B16</f>
        <v>43675</v>
      </c>
      <c r="D27" s="6" t="str">
        <f>IF(ISERROR(MATCH(C27,event_dates,0)),"",INDEX(events,MATCH(C27,event_dates,0)))</f>
        <v/>
      </c>
      <c r="E27" s="5">
        <f>Year!C16</f>
        <v>43676</v>
      </c>
      <c r="F27" s="6" t="str">
        <f>IF(ISERROR(MATCH(E27,event_dates,0)),"",INDEX(events,MATCH(E27,event_dates,0)))</f>
        <v/>
      </c>
      <c r="G27" s="5">
        <f>Year!D16</f>
        <v>43677</v>
      </c>
      <c r="H27" s="6" t="str">
        <f>IF(ISERROR(MATCH(G27,event_dates,0)),"",INDEX(events,MATCH(G27,event_dates,0)))</f>
        <v/>
      </c>
      <c r="I27" s="5" t="str">
        <f>Year!E16</f>
        <v/>
      </c>
      <c r="J27" s="6" t="str">
        <f>IF(ISERROR(MATCH(I27,event_dates,0)),"",INDEX(events,MATCH(I27,event_dates,0)))</f>
        <v/>
      </c>
      <c r="K27" s="5" t="str">
        <f>Year!F16</f>
        <v/>
      </c>
      <c r="L27" s="6" t="str">
        <f>IF(ISERROR(MATCH(K27,event_dates,0)),"",INDEX(events,MATCH(K27,event_dates,0)))</f>
        <v/>
      </c>
      <c r="M27" s="5" t="str">
        <f>Year!G16</f>
        <v/>
      </c>
      <c r="N27" s="6" t="str">
        <f>IF(ISERROR(MATCH(M27,event_dates,0)),"",INDEX(events,MATCH(M27,event_dates,0)))</f>
        <v/>
      </c>
    </row>
    <row r="28" spans="1:14" s="2" customFormat="1">
      <c r="A28" s="120" t="str">
        <f ca="1">IF(ISERROR(MATCH(A27,event_dates,0)+MATCH(A27,OFFSET(event_dates,MATCH(A27,event_dates,0),0,500,1),0)),"",INDEX(events,MATCH(A27,event_dates,0)+MATCH(A27,OFFSET(event_dates,MATCH(A27,event_dates,0),0,500,1),0)))</f>
        <v/>
      </c>
      <c r="B28" s="117"/>
      <c r="C28" s="120" t="str">
        <f ca="1">IF(ISERROR(MATCH(C27,event_dates,0)+MATCH(C27,OFFSET(event_dates,MATCH(C27,event_dates,0),0,500,1),0)),"",INDEX(events,MATCH(C27,event_dates,0)+MATCH(C27,OFFSET(event_dates,MATCH(C27,event_dates,0),0,500,1),0)))</f>
        <v/>
      </c>
      <c r="D28" s="117"/>
      <c r="E28" s="120" t="str">
        <f ca="1">IF(ISERROR(MATCH(E27,event_dates,0)+MATCH(E27,OFFSET(event_dates,MATCH(E27,event_dates,0),0,500,1),0)),"",INDEX(events,MATCH(E27,event_dates,0)+MATCH(E27,OFFSET(event_dates,MATCH(E27,event_dates,0),0,500,1),0)))</f>
        <v/>
      </c>
      <c r="F28" s="117"/>
      <c r="G28" s="120" t="str">
        <f ca="1">IF(ISERROR(MATCH(G27,event_dates,0)+MATCH(G27,OFFSET(event_dates,MATCH(G27,event_dates,0),0,500,1),0)),"",INDEX(events,MATCH(G27,event_dates,0)+MATCH(G27,OFFSET(event_dates,MATCH(G27,event_dates,0),0,500,1),0)))</f>
        <v/>
      </c>
      <c r="H28" s="117"/>
      <c r="I28" s="120" t="str">
        <f ca="1">IF(ISERROR(MATCH(I27,event_dates,0)+MATCH(I27,OFFSET(event_dates,MATCH(I27,event_dates,0),0,500,1),0)),"",INDEX(events,MATCH(I27,event_dates,0)+MATCH(I27,OFFSET(event_dates,MATCH(I27,event_dates,0),0,500,1),0)))</f>
        <v/>
      </c>
      <c r="J28" s="117"/>
      <c r="K28" s="120" t="str">
        <f ca="1">IF(ISERROR(MATCH(K27,event_dates,0)+MATCH(K27,OFFSET(event_dates,MATCH(K27,event_dates,0),0,500,1),0)),"",INDEX(events,MATCH(K27,event_dates,0)+MATCH(K27,OFFSET(event_dates,MATCH(K27,event_dates,0),0,500,1),0)))</f>
        <v/>
      </c>
      <c r="L28" s="117"/>
      <c r="M28" s="120" t="str">
        <f ca="1">IF(ISERROR(MATCH(M27,event_dates,0)+MATCH(M27,OFFSET(event_dates,MATCH(M27,event_dates,0),0,500,1),0)),"",INDEX(events,MATCH(M27,event_dates,0)+MATCH(M27,OFFSET(event_dates,MATCH(M27,event_dates,0),0,500,1),0)))</f>
        <v/>
      </c>
      <c r="N28" s="117"/>
    </row>
    <row r="29" spans="1:14" s="2" customFormat="1">
      <c r="A29" s="116"/>
      <c r="B29" s="117"/>
      <c r="C29" s="116"/>
      <c r="D29" s="117"/>
      <c r="E29" s="116"/>
      <c r="F29" s="117"/>
      <c r="G29" s="116"/>
      <c r="H29" s="117"/>
      <c r="I29" s="116"/>
      <c r="J29" s="117"/>
      <c r="K29" s="116"/>
      <c r="L29" s="117"/>
      <c r="M29" s="116"/>
      <c r="N29" s="117"/>
    </row>
    <row r="30" spans="1:14" s="2" customFormat="1">
      <c r="A30" s="116"/>
      <c r="B30" s="117"/>
      <c r="C30" s="116"/>
      <c r="D30" s="117"/>
      <c r="E30" s="116"/>
      <c r="F30" s="117"/>
      <c r="G30" s="116"/>
      <c r="H30" s="117"/>
      <c r="I30" s="116"/>
      <c r="J30" s="117"/>
      <c r="K30" s="116"/>
      <c r="L30" s="117"/>
      <c r="M30" s="116"/>
      <c r="N30" s="117"/>
    </row>
    <row r="31" spans="1:14" s="2" customFormat="1">
      <c r="A31" s="116" t="s">
        <v>6</v>
      </c>
      <c r="B31" s="117"/>
      <c r="C31" s="116" t="s">
        <v>6</v>
      </c>
      <c r="D31" s="117"/>
      <c r="E31" s="116" t="s">
        <v>6</v>
      </c>
      <c r="F31" s="117"/>
      <c r="G31" s="116" t="s">
        <v>6</v>
      </c>
      <c r="H31" s="117"/>
      <c r="I31" s="116" t="s">
        <v>6</v>
      </c>
      <c r="J31" s="117"/>
      <c r="K31" s="116" t="s">
        <v>6</v>
      </c>
      <c r="L31" s="117"/>
      <c r="M31" s="116" t="s">
        <v>6</v>
      </c>
      <c r="N31" s="117"/>
    </row>
    <row r="32" spans="1:14" s="3" customFormat="1">
      <c r="A32" s="118" t="s">
        <v>6</v>
      </c>
      <c r="B32" s="119"/>
      <c r="C32" s="118" t="s">
        <v>6</v>
      </c>
      <c r="D32" s="119"/>
      <c r="E32" s="118" t="s">
        <v>6</v>
      </c>
      <c r="F32" s="119"/>
      <c r="G32" s="118" t="s">
        <v>6</v>
      </c>
      <c r="H32" s="119"/>
      <c r="I32" s="118" t="s">
        <v>6</v>
      </c>
      <c r="J32" s="119"/>
      <c r="K32" s="118" t="s">
        <v>6</v>
      </c>
      <c r="L32" s="119"/>
      <c r="M32" s="118" t="s">
        <v>6</v>
      </c>
      <c r="N32" s="119"/>
    </row>
    <row r="33" spans="1:14" ht="18">
      <c r="A33" s="5" t="str">
        <f>Year!A17</f>
        <v/>
      </c>
      <c r="B33" s="6" t="str">
        <f>IF(ISERROR(MATCH(A33,event_dates,0)),"",INDEX(events,MATCH(A33,event_dates,0)))</f>
        <v/>
      </c>
      <c r="C33" s="5" t="str">
        <f>Year!B17</f>
        <v/>
      </c>
      <c r="D33" s="6" t="str">
        <f>IF(ISERROR(MATCH(C33,event_dates,0)),"",INDEX(events,MATCH(C33,event_dates,0)))</f>
        <v/>
      </c>
      <c r="E33" s="13" t="s">
        <v>7</v>
      </c>
      <c r="F33" s="1"/>
      <c r="G33" s="10"/>
      <c r="H33" s="10"/>
      <c r="I33" s="10"/>
      <c r="J33" s="10"/>
      <c r="K33" s="10"/>
      <c r="L33" s="10"/>
      <c r="M33" s="10"/>
      <c r="N33" s="14"/>
    </row>
    <row r="34" spans="1:14">
      <c r="A34" s="120" t="str">
        <f ca="1">IF(ISERROR(MATCH(A33,event_dates,0)+MATCH(A33,OFFSET(event_dates,MATCH(A33,event_dates,0),0,500,1),0)),"",INDEX(events,MATCH(A33,event_dates,0)+MATCH(A33,OFFSET(event_dates,MATCH(A33,event_dates,0),0,500,1),0)))</f>
        <v/>
      </c>
      <c r="B34" s="117"/>
      <c r="C34" s="120" t="str">
        <f ca="1">IF(ISERROR(MATCH(C33,event_dates,0)+MATCH(C33,OFFSET(event_dates,MATCH(C33,event_dates,0),0,500,1),0)),"",INDEX(events,MATCH(C33,event_dates,0)+MATCH(C33,OFFSET(event_dates,MATCH(C33,event_dates,0),0,500,1),0)))</f>
        <v/>
      </c>
      <c r="D34" s="117"/>
      <c r="E34" s="7"/>
      <c r="F34" s="4"/>
      <c r="G34" s="4"/>
      <c r="H34" s="4"/>
      <c r="I34" s="4"/>
      <c r="J34" s="4"/>
      <c r="K34" s="4"/>
      <c r="L34" s="4"/>
      <c r="M34" s="4"/>
      <c r="N34" s="8"/>
    </row>
    <row r="35" spans="1:14">
      <c r="A35" s="116"/>
      <c r="B35" s="117"/>
      <c r="C35" s="116"/>
      <c r="D35" s="117"/>
      <c r="E35" s="7"/>
      <c r="F35" s="4"/>
      <c r="G35" s="4"/>
      <c r="H35" s="4"/>
      <c r="I35" s="4"/>
      <c r="J35" s="4"/>
      <c r="K35" s="4"/>
      <c r="L35" s="4"/>
      <c r="M35" s="4"/>
      <c r="N35" s="8"/>
    </row>
    <row r="36" spans="1:14">
      <c r="A36" s="116"/>
      <c r="B36" s="117"/>
      <c r="C36" s="116"/>
      <c r="D36" s="117"/>
      <c r="E36" s="7"/>
      <c r="F36" s="4"/>
      <c r="G36" s="4"/>
      <c r="H36" s="4"/>
      <c r="I36" s="4"/>
      <c r="J36" s="4"/>
      <c r="K36" s="4"/>
      <c r="L36" s="4"/>
      <c r="M36" s="4"/>
      <c r="N36" s="8"/>
    </row>
    <row r="37" spans="1:14">
      <c r="A37" s="116" t="s">
        <v>6</v>
      </c>
      <c r="B37" s="117"/>
      <c r="C37" s="116" t="s">
        <v>6</v>
      </c>
      <c r="D37" s="117"/>
      <c r="E37" s="7"/>
      <c r="F37" s="4"/>
      <c r="G37" s="4"/>
      <c r="H37" s="4"/>
      <c r="I37" s="4"/>
      <c r="J37" s="4"/>
      <c r="K37" s="4"/>
      <c r="L37" s="4"/>
      <c r="M37" s="112" t="s">
        <v>15</v>
      </c>
      <c r="N37" s="113"/>
    </row>
    <row r="38" spans="1:14">
      <c r="A38" s="118" t="s">
        <v>6</v>
      </c>
      <c r="B38" s="119"/>
      <c r="C38" s="121" t="s">
        <v>2</v>
      </c>
      <c r="D38" s="122"/>
      <c r="E38" s="11"/>
      <c r="F38" s="9"/>
      <c r="G38" s="9"/>
      <c r="H38" s="9"/>
      <c r="I38" s="9"/>
      <c r="J38" s="9"/>
      <c r="K38" s="110" t="s">
        <v>11</v>
      </c>
      <c r="L38" s="110"/>
      <c r="M38" s="110"/>
      <c r="N38" s="111"/>
    </row>
  </sheetData>
  <mergeCells count="196">
    <mergeCell ref="I2:J2"/>
    <mergeCell ref="K2:L2"/>
    <mergeCell ref="M2:N2"/>
    <mergeCell ref="A2:B2"/>
    <mergeCell ref="C2:D2"/>
    <mergeCell ref="E2:F2"/>
    <mergeCell ref="G2:H2"/>
    <mergeCell ref="M4:N4"/>
    <mergeCell ref="A5:B5"/>
    <mergeCell ref="C5:D5"/>
    <mergeCell ref="E5:F5"/>
    <mergeCell ref="G5:H5"/>
    <mergeCell ref="I5:J5"/>
    <mergeCell ref="K5:L5"/>
    <mergeCell ref="M5:N5"/>
    <mergeCell ref="A4:B4"/>
    <mergeCell ref="C4:D4"/>
    <mergeCell ref="E4:F4"/>
    <mergeCell ref="G4:H4"/>
    <mergeCell ref="I4:J4"/>
    <mergeCell ref="K4:L4"/>
    <mergeCell ref="M6:N6"/>
    <mergeCell ref="A7:B7"/>
    <mergeCell ref="C7:D7"/>
    <mergeCell ref="E7:F7"/>
    <mergeCell ref="G7:H7"/>
    <mergeCell ref="I7:J7"/>
    <mergeCell ref="K7:L7"/>
    <mergeCell ref="M7:N7"/>
    <mergeCell ref="A6:B6"/>
    <mergeCell ref="C6:D6"/>
    <mergeCell ref="E6:F6"/>
    <mergeCell ref="G6:H6"/>
    <mergeCell ref="I6:J6"/>
    <mergeCell ref="K6:L6"/>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G30:H30"/>
    <mergeCell ref="K30:L30"/>
    <mergeCell ref="M30:N30"/>
    <mergeCell ref="A31:B31"/>
    <mergeCell ref="C31:D31"/>
    <mergeCell ref="E31:F31"/>
    <mergeCell ref="G31:H31"/>
    <mergeCell ref="I31:J31"/>
    <mergeCell ref="K31:L31"/>
    <mergeCell ref="M31:N31"/>
    <mergeCell ref="A30:B30"/>
    <mergeCell ref="K38:N38"/>
    <mergeCell ref="M37:N37"/>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s>
  <phoneticPr fontId="0" type="noConversion"/>
  <hyperlinks>
    <hyperlink ref="K38" r:id="rId1"/>
    <hyperlink ref="K38:N38" r:id="rId2" tooltip="More Calendars by Vertex42.com" display="http://www.vertex42.com/calendars/"/>
  </hyperlinks>
  <printOptions horizontalCentered="1" verticalCentered="1"/>
  <pageMargins left="0.5" right="0.5" top="0.25" bottom="0.25" header="0.25" footer="0.25"/>
  <pageSetup orientation="landscape" r:id="rId3"/>
  <headerFooter alignWithMargins="0"/>
  <ignoredErrors>
    <ignoredError sqref="C6:C38 C3:C4 D6:D38 D3:D4 E3:L38 N3:N38 M3:M36 M3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8"/>
  <sheetViews>
    <sheetView showGridLines="0" zoomScaleNormal="100" workbookViewId="0">
      <selection sqref="A1:G1"/>
    </sheetView>
  </sheetViews>
  <sheetFormatPr defaultRowHeight="12.75"/>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s>
  <sheetData>
    <row r="1" spans="1:14" s="2" customFormat="1" ht="50.1" customHeight="1">
      <c r="A1" s="115" t="str">
        <f>IF(Year!$AC$4="","",Year!$AC$4)</f>
        <v/>
      </c>
      <c r="B1" s="115"/>
      <c r="C1" s="115"/>
      <c r="D1" s="115"/>
      <c r="E1" s="115"/>
      <c r="F1" s="115"/>
      <c r="G1" s="115"/>
      <c r="H1" s="126">
        <f>Year!O10</f>
        <v>43678</v>
      </c>
      <c r="I1" s="126"/>
      <c r="J1" s="126"/>
      <c r="K1" s="126"/>
      <c r="L1" s="126"/>
      <c r="M1" s="126"/>
      <c r="N1" s="126"/>
    </row>
    <row r="2" spans="1:14" s="2" customFormat="1" ht="15.75">
      <c r="A2" s="125" t="str">
        <f>'1'!A2:B2</f>
        <v>Sunday</v>
      </c>
      <c r="B2" s="123"/>
      <c r="C2" s="123" t="str">
        <f>'1'!C2:D2</f>
        <v>Monday</v>
      </c>
      <c r="D2" s="123"/>
      <c r="E2" s="123" t="str">
        <f>'1'!E2:F2</f>
        <v>Tuesday</v>
      </c>
      <c r="F2" s="123"/>
      <c r="G2" s="123" t="str">
        <f>'1'!G2:H2</f>
        <v>Wednesday</v>
      </c>
      <c r="H2" s="123"/>
      <c r="I2" s="123" t="str">
        <f>'1'!I2:J2</f>
        <v>Thursday</v>
      </c>
      <c r="J2" s="123"/>
      <c r="K2" s="123" t="str">
        <f>'1'!K2:L2</f>
        <v>Friday</v>
      </c>
      <c r="L2" s="123"/>
      <c r="M2" s="123" t="str">
        <f>'1'!M2:N2</f>
        <v>Saturday</v>
      </c>
      <c r="N2" s="124"/>
    </row>
    <row r="3" spans="1:14" s="2" customFormat="1" ht="18">
      <c r="A3" s="12" t="str">
        <f>Year!O12</f>
        <v/>
      </c>
      <c r="B3" s="6" t="str">
        <f>IF(ISERROR(MATCH(A3,event_dates,0)),"",INDEX(events,MATCH(A3,event_dates,0)))</f>
        <v/>
      </c>
      <c r="C3" s="12" t="str">
        <f>Year!P12</f>
        <v/>
      </c>
      <c r="D3" s="6" t="str">
        <f>IF(ISERROR(MATCH(C3,event_dates,0)),"",INDEX(events,MATCH(C3,event_dates,0)))</f>
        <v/>
      </c>
      <c r="E3" s="12" t="str">
        <f>Year!Q12</f>
        <v/>
      </c>
      <c r="F3" s="6" t="str">
        <f>IF(ISERROR(MATCH(E3,event_dates,0)),"",INDEX(events,MATCH(E3,event_dates,0)))</f>
        <v/>
      </c>
      <c r="G3" s="12" t="str">
        <f>Year!R12</f>
        <v/>
      </c>
      <c r="H3" s="6" t="str">
        <f>IF(ISERROR(MATCH(G3,event_dates,0)),"",INDEX(events,MATCH(G3,event_dates,0)))</f>
        <v/>
      </c>
      <c r="I3" s="12">
        <f>Year!S12</f>
        <v>43678</v>
      </c>
      <c r="J3" s="6" t="str">
        <f>IF(ISERROR(MATCH(I3,event_dates,0)),"",INDEX(events,MATCH(I3,event_dates,0)))</f>
        <v/>
      </c>
      <c r="K3" s="12">
        <f>Year!T12</f>
        <v>43679</v>
      </c>
      <c r="L3" s="6" t="str">
        <f>IF(ISERROR(MATCH(K3,event_dates,0)),"",INDEX(events,MATCH(K3,event_dates,0)))</f>
        <v/>
      </c>
      <c r="M3" s="12">
        <f>Year!U12</f>
        <v>43680</v>
      </c>
      <c r="N3" s="6" t="str">
        <f>IF(ISERROR(MATCH(M3,event_dates,0)),"",INDEX(events,MATCH(M3,event_dates,0)))</f>
        <v/>
      </c>
    </row>
    <row r="4" spans="1:14" s="2" customFormat="1">
      <c r="A4" s="120" t="str">
        <f ca="1">IF(ISERROR(MATCH(A3,event_dates,0)+MATCH(A3,OFFSET(event_dates,MATCH(A3,event_dates,0),0,500,1),0)),"",INDEX(events,MATCH(A3,event_dates,0)+MATCH(A3,OFFSET(event_dates,MATCH(A3,event_dates,0),0,500,1),0)))</f>
        <v/>
      </c>
      <c r="B4" s="117"/>
      <c r="C4" s="120" t="str">
        <f ca="1">IF(ISERROR(MATCH(C3,event_dates,0)+MATCH(C3,OFFSET(event_dates,MATCH(C3,event_dates,0),0,500,1),0)),"",INDEX(events,MATCH(C3,event_dates,0)+MATCH(C3,OFFSET(event_dates,MATCH(C3,event_dates,0),0,500,1),0)))</f>
        <v/>
      </c>
      <c r="D4" s="117"/>
      <c r="E4" s="120" t="str">
        <f ca="1">IF(ISERROR(MATCH(E3,event_dates,0)+MATCH(E3,OFFSET(event_dates,MATCH(E3,event_dates,0),0,500,1),0)),"",INDEX(events,MATCH(E3,event_dates,0)+MATCH(E3,OFFSET(event_dates,MATCH(E3,event_dates,0),0,500,1),0)))</f>
        <v/>
      </c>
      <c r="F4" s="117"/>
      <c r="G4" s="120" t="str">
        <f ca="1">IF(ISERROR(MATCH(G3,event_dates,0)+MATCH(G3,OFFSET(event_dates,MATCH(G3,event_dates,0),0,500,1),0)),"",INDEX(events,MATCH(G3,event_dates,0)+MATCH(G3,OFFSET(event_dates,MATCH(G3,event_dates,0),0,500,1),0)))</f>
        <v/>
      </c>
      <c r="H4" s="117"/>
      <c r="I4" s="120" t="str">
        <f ca="1">IF(ISERROR(MATCH(I3,event_dates,0)+MATCH(I3,OFFSET(event_dates,MATCH(I3,event_dates,0),0,500,1),0)),"",INDEX(events,MATCH(I3,event_dates,0)+MATCH(I3,OFFSET(event_dates,MATCH(I3,event_dates,0),0,500,1),0)))</f>
        <v/>
      </c>
      <c r="J4" s="117"/>
      <c r="K4" s="120" t="str">
        <f ca="1">IF(ISERROR(MATCH(K3,event_dates,0)+MATCH(K3,OFFSET(event_dates,MATCH(K3,event_dates,0),0,500,1),0)),"",INDEX(events,MATCH(K3,event_dates,0)+MATCH(K3,OFFSET(event_dates,MATCH(K3,event_dates,0),0,500,1),0)))</f>
        <v/>
      </c>
      <c r="L4" s="117"/>
      <c r="M4" s="120" t="str">
        <f ca="1">IF(ISERROR(MATCH(M3,event_dates,0)+MATCH(M3,OFFSET(event_dates,MATCH(M3,event_dates,0),0,500,1),0)),"",INDEX(events,MATCH(M3,event_dates,0)+MATCH(M3,OFFSET(event_dates,MATCH(M3,event_dates,0),0,500,1),0)))</f>
        <v/>
      </c>
      <c r="N4" s="117"/>
    </row>
    <row r="5" spans="1:14" s="2" customFormat="1">
      <c r="A5" s="116"/>
      <c r="B5" s="117"/>
      <c r="C5" s="116"/>
      <c r="D5" s="117"/>
      <c r="E5" s="116"/>
      <c r="F5" s="117"/>
      <c r="G5" s="116"/>
      <c r="H5" s="117"/>
      <c r="I5" s="116"/>
      <c r="J5" s="117"/>
      <c r="K5" s="116"/>
      <c r="L5" s="117"/>
      <c r="M5" s="116"/>
      <c r="N5" s="117"/>
    </row>
    <row r="6" spans="1:14" s="2" customFormat="1">
      <c r="A6" s="116"/>
      <c r="B6" s="117"/>
      <c r="C6" s="116"/>
      <c r="D6" s="117"/>
      <c r="E6" s="116"/>
      <c r="F6" s="117"/>
      <c r="G6" s="116"/>
      <c r="H6" s="117"/>
      <c r="I6" s="116"/>
      <c r="J6" s="117"/>
      <c r="K6" s="116"/>
      <c r="L6" s="117"/>
      <c r="M6" s="116"/>
      <c r="N6" s="117"/>
    </row>
    <row r="7" spans="1:14" s="2" customFormat="1">
      <c r="A7" s="116" t="s">
        <v>6</v>
      </c>
      <c r="B7" s="117"/>
      <c r="C7" s="116" t="s">
        <v>6</v>
      </c>
      <c r="D7" s="117"/>
      <c r="E7" s="116" t="s">
        <v>6</v>
      </c>
      <c r="F7" s="117"/>
      <c r="G7" s="116" t="s">
        <v>6</v>
      </c>
      <c r="H7" s="117"/>
      <c r="I7" s="116" t="s">
        <v>6</v>
      </c>
      <c r="J7" s="117"/>
      <c r="K7" s="116" t="s">
        <v>6</v>
      </c>
      <c r="L7" s="117"/>
      <c r="M7" s="116" t="s">
        <v>6</v>
      </c>
      <c r="N7" s="117"/>
    </row>
    <row r="8" spans="1:14" s="3" customFormat="1">
      <c r="A8" s="118" t="s">
        <v>6</v>
      </c>
      <c r="B8" s="119"/>
      <c r="C8" s="118" t="s">
        <v>6</v>
      </c>
      <c r="D8" s="119"/>
      <c r="E8" s="118" t="s">
        <v>6</v>
      </c>
      <c r="F8" s="119"/>
      <c r="G8" s="118" t="s">
        <v>6</v>
      </c>
      <c r="H8" s="119"/>
      <c r="I8" s="118" t="s">
        <v>6</v>
      </c>
      <c r="J8" s="119"/>
      <c r="K8" s="118" t="s">
        <v>6</v>
      </c>
      <c r="L8" s="119"/>
      <c r="M8" s="118" t="s">
        <v>6</v>
      </c>
      <c r="N8" s="119"/>
    </row>
    <row r="9" spans="1:14" s="2" customFormat="1" ht="18">
      <c r="A9" s="12">
        <f>Year!O13</f>
        <v>43681</v>
      </c>
      <c r="B9" s="6" t="str">
        <f>IF(ISERROR(MATCH(A9,event_dates,0)),"",INDEX(events,MATCH(A9,event_dates,0)))</f>
        <v/>
      </c>
      <c r="C9" s="12">
        <f>Year!P13</f>
        <v>43682</v>
      </c>
      <c r="D9" s="6" t="str">
        <f>IF(ISERROR(MATCH(C9,event_dates,0)),"",INDEX(events,MATCH(C9,event_dates,0)))</f>
        <v/>
      </c>
      <c r="E9" s="12">
        <f>Year!Q13</f>
        <v>43683</v>
      </c>
      <c r="F9" s="6" t="str">
        <f>IF(ISERROR(MATCH(E9,event_dates,0)),"",INDEX(events,MATCH(E9,event_dates,0)))</f>
        <v/>
      </c>
      <c r="G9" s="12">
        <f>Year!R13</f>
        <v>43684</v>
      </c>
      <c r="H9" s="6" t="str">
        <f>IF(ISERROR(MATCH(G9,event_dates,0)),"",INDEX(events,MATCH(G9,event_dates,0)))</f>
        <v/>
      </c>
      <c r="I9" s="12">
        <f>Year!S13</f>
        <v>43685</v>
      </c>
      <c r="J9" s="6" t="str">
        <f>IF(ISERROR(MATCH(I9,event_dates,0)),"",INDEX(events,MATCH(I9,event_dates,0)))</f>
        <v>BCOE Staff Dev Buy Back Day</v>
      </c>
      <c r="K9" s="12">
        <f>Year!T13</f>
        <v>43686</v>
      </c>
      <c r="L9" s="6" t="str">
        <f>IF(ISERROR(MATCH(K9,event_dates,0)),"",INDEX(events,MATCH(K9,event_dates,0)))</f>
        <v>BCOE Staff Dev Buy Back Day</v>
      </c>
      <c r="M9" s="12">
        <f>Year!U13</f>
        <v>43687</v>
      </c>
      <c r="N9" s="6" t="str">
        <f>IF(ISERROR(MATCH(M9,event_dates,0)),"",INDEX(events,MATCH(M9,event_dates,0)))</f>
        <v/>
      </c>
    </row>
    <row r="10" spans="1:14" s="2" customFormat="1">
      <c r="A10" s="120" t="str">
        <f ca="1">IF(ISERROR(MATCH(A9,event_dates,0)+MATCH(A9,OFFSET(event_dates,MATCH(A9,event_dates,0),0,500,1),0)),"",INDEX(events,MATCH(A9,event_dates,0)+MATCH(A9,OFFSET(event_dates,MATCH(A9,event_dates,0),0,500,1),0)))</f>
        <v/>
      </c>
      <c r="B10" s="117"/>
      <c r="C10" s="120" t="str">
        <f ca="1">IF(ISERROR(MATCH(C9,event_dates,0)+MATCH(C9,OFFSET(event_dates,MATCH(C9,event_dates,0),0,500,1),0)),"",INDEX(events,MATCH(C9,event_dates,0)+MATCH(C9,OFFSET(event_dates,MATCH(C9,event_dates,0),0,500,1),0)))</f>
        <v/>
      </c>
      <c r="D10" s="117"/>
      <c r="E10" s="120" t="str">
        <f ca="1">IF(ISERROR(MATCH(E9,event_dates,0)+MATCH(E9,OFFSET(event_dates,MATCH(E9,event_dates,0),0,500,1),0)),"",INDEX(events,MATCH(E9,event_dates,0)+MATCH(E9,OFFSET(event_dates,MATCH(E9,event_dates,0),0,500,1),0)))</f>
        <v/>
      </c>
      <c r="F10" s="117"/>
      <c r="G10" s="120" t="str">
        <f ca="1">IF(ISERROR(MATCH(G9,event_dates,0)+MATCH(G9,OFFSET(event_dates,MATCH(G9,event_dates,0),0,500,1),0)),"",INDEX(events,MATCH(G9,event_dates,0)+MATCH(G9,OFFSET(event_dates,MATCH(G9,event_dates,0),0,500,1),0)))</f>
        <v/>
      </c>
      <c r="H10" s="117"/>
      <c r="I10" s="120" t="str">
        <f ca="1">IF(ISERROR(MATCH(I9,event_dates,0)+MATCH(I9,OFFSET(event_dates,MATCH(I9,event_dates,0),0,500,1),0)),"",INDEX(events,MATCH(I9,event_dates,0)+MATCH(I9,OFFSET(event_dates,MATCH(I9,event_dates,0),0,500,1),0)))</f>
        <v/>
      </c>
      <c r="J10" s="117"/>
      <c r="K10" s="120" t="str">
        <f ca="1">IF(ISERROR(MATCH(K9,event_dates,0)+MATCH(K9,OFFSET(event_dates,MATCH(K9,event_dates,0),0,500,1),0)),"",INDEX(events,MATCH(K9,event_dates,0)+MATCH(K9,OFFSET(event_dates,MATCH(K9,event_dates,0),0,500,1),0)))</f>
        <v/>
      </c>
      <c r="L10" s="117"/>
      <c r="M10" s="120" t="str">
        <f ca="1">IF(ISERROR(MATCH(M9,event_dates,0)+MATCH(M9,OFFSET(event_dates,MATCH(M9,event_dates,0),0,500,1),0)),"",INDEX(events,MATCH(M9,event_dates,0)+MATCH(M9,OFFSET(event_dates,MATCH(M9,event_dates,0),0,500,1),0)))</f>
        <v/>
      </c>
      <c r="N10" s="117"/>
    </row>
    <row r="11" spans="1:14" s="2" customFormat="1">
      <c r="A11" s="116"/>
      <c r="B11" s="117"/>
      <c r="C11" s="116"/>
      <c r="D11" s="117"/>
      <c r="E11" s="116"/>
      <c r="F11" s="117"/>
      <c r="G11" s="116"/>
      <c r="H11" s="117"/>
      <c r="I11" s="116"/>
      <c r="J11" s="117"/>
      <c r="K11" s="116"/>
      <c r="L11" s="117"/>
      <c r="M11" s="116"/>
      <c r="N11" s="117"/>
    </row>
    <row r="12" spans="1:14" s="2" customFormat="1">
      <c r="A12" s="116"/>
      <c r="B12" s="117"/>
      <c r="C12" s="116"/>
      <c r="D12" s="117"/>
      <c r="E12" s="116"/>
      <c r="F12" s="117"/>
      <c r="G12" s="116"/>
      <c r="H12" s="117"/>
      <c r="I12" s="116"/>
      <c r="J12" s="117"/>
      <c r="K12" s="116"/>
      <c r="L12" s="117"/>
      <c r="M12" s="116"/>
      <c r="N12" s="117"/>
    </row>
    <row r="13" spans="1:14" s="2" customFormat="1">
      <c r="A13" s="116" t="s">
        <v>6</v>
      </c>
      <c r="B13" s="117"/>
      <c r="C13" s="116" t="s">
        <v>6</v>
      </c>
      <c r="D13" s="117"/>
      <c r="E13" s="116" t="s">
        <v>6</v>
      </c>
      <c r="F13" s="117"/>
      <c r="G13" s="116" t="s">
        <v>6</v>
      </c>
      <c r="H13" s="117"/>
      <c r="I13" s="116" t="s">
        <v>6</v>
      </c>
      <c r="J13" s="117"/>
      <c r="K13" s="116" t="s">
        <v>6</v>
      </c>
      <c r="L13" s="117"/>
      <c r="M13" s="116" t="s">
        <v>6</v>
      </c>
      <c r="N13" s="117"/>
    </row>
    <row r="14" spans="1:14" s="3" customFormat="1">
      <c r="A14" s="118" t="s">
        <v>6</v>
      </c>
      <c r="B14" s="119"/>
      <c r="C14" s="118" t="s">
        <v>6</v>
      </c>
      <c r="D14" s="119"/>
      <c r="E14" s="118" t="s">
        <v>6</v>
      </c>
      <c r="F14" s="119"/>
      <c r="G14" s="118" t="s">
        <v>6</v>
      </c>
      <c r="H14" s="119"/>
      <c r="I14" s="118" t="s">
        <v>6</v>
      </c>
      <c r="J14" s="119"/>
      <c r="K14" s="118" t="s">
        <v>6</v>
      </c>
      <c r="L14" s="119"/>
      <c r="M14" s="118" t="s">
        <v>6</v>
      </c>
      <c r="N14" s="119"/>
    </row>
    <row r="15" spans="1:14" s="2" customFormat="1" ht="18">
      <c r="A15" s="12">
        <f>Year!O14</f>
        <v>43688</v>
      </c>
      <c r="B15" s="6" t="str">
        <f>IF(ISERROR(MATCH(A15,event_dates,0)),"",INDEX(events,MATCH(A15,event_dates,0)))</f>
        <v/>
      </c>
      <c r="C15" s="12">
        <f>Year!P14</f>
        <v>43689</v>
      </c>
      <c r="D15" s="6" t="str">
        <f>IF(ISERROR(MATCH(C15,event_dates,0)),"",INDEX(events,MATCH(C15,event_dates,0)))</f>
        <v/>
      </c>
      <c r="E15" s="12">
        <f>Year!Q14</f>
        <v>43690</v>
      </c>
      <c r="F15" s="6" t="str">
        <f>IF(ISERROR(MATCH(E15,event_dates,0)),"",INDEX(events,MATCH(E15,event_dates,0)))</f>
        <v>Teacher Prep Day (non-student)</v>
      </c>
      <c r="G15" s="12">
        <f>Year!R14</f>
        <v>43691</v>
      </c>
      <c r="H15" s="6" t="str">
        <f>IF(ISERROR(MATCH(G15,event_dates,0)),"",INDEX(events,MATCH(G15,event_dates,0)))</f>
        <v>Teacher Prep Day (non-student)</v>
      </c>
      <c r="I15" s="12">
        <f>Year!S14</f>
        <v>43692</v>
      </c>
      <c r="J15" s="6" t="str">
        <f>IF(ISERROR(MATCH(I15,event_dates,0)),"",INDEX(events,MATCH(I15,event_dates,0)))</f>
        <v>First Student Day</v>
      </c>
      <c r="K15" s="12">
        <f>Year!T14</f>
        <v>43693</v>
      </c>
      <c r="L15" s="6" t="str">
        <f>IF(ISERROR(MATCH(K15,event_dates,0)),"",INDEX(events,MATCH(K15,event_dates,0)))</f>
        <v/>
      </c>
      <c r="M15" s="12">
        <f>Year!U14</f>
        <v>43694</v>
      </c>
      <c r="N15" s="6" t="str">
        <f>IF(ISERROR(MATCH(M15,event_dates,0)),"",INDEX(events,MATCH(M15,event_dates,0)))</f>
        <v/>
      </c>
    </row>
    <row r="16" spans="1:14" s="2" customFormat="1">
      <c r="A16" s="120" t="str">
        <f ca="1">IF(ISERROR(MATCH(A15,event_dates,0)+MATCH(A15,OFFSET(event_dates,MATCH(A15,event_dates,0),0,500,1),0)),"",INDEX(events,MATCH(A15,event_dates,0)+MATCH(A15,OFFSET(event_dates,MATCH(A15,event_dates,0),0,500,1),0)))</f>
        <v/>
      </c>
      <c r="B16" s="117"/>
      <c r="C16" s="120" t="str">
        <f ca="1">IF(ISERROR(MATCH(C15,event_dates,0)+MATCH(C15,OFFSET(event_dates,MATCH(C15,event_dates,0),0,500,1),0)),"",INDEX(events,MATCH(C15,event_dates,0)+MATCH(C15,OFFSET(event_dates,MATCH(C15,event_dates,0),0,500,1),0)))</f>
        <v/>
      </c>
      <c r="D16" s="117"/>
      <c r="E16" s="120" t="str">
        <f ca="1">IF(ISERROR(MATCH(E15,event_dates,0)+MATCH(E15,OFFSET(event_dates,MATCH(E15,event_dates,0),0,500,1),0)),"",INDEX(events,MATCH(E15,event_dates,0)+MATCH(E15,OFFSET(event_dates,MATCH(E15,event_dates,0),0,500,1),0)))</f>
        <v/>
      </c>
      <c r="F16" s="117"/>
      <c r="G16" s="120" t="str">
        <f ca="1">IF(ISERROR(MATCH(G15,event_dates,0)+MATCH(G15,OFFSET(event_dates,MATCH(G15,event_dates,0),0,500,1),0)),"",INDEX(events,MATCH(G15,event_dates,0)+MATCH(G15,OFFSET(event_dates,MATCH(G15,event_dates,0),0,500,1),0)))</f>
        <v/>
      </c>
      <c r="H16" s="117"/>
      <c r="I16" s="120" t="str">
        <f ca="1">IF(ISERROR(MATCH(I15,event_dates,0)+MATCH(I15,OFFSET(event_dates,MATCH(I15,event_dates,0),0,500,1),0)),"",INDEX(events,MATCH(I15,event_dates,0)+MATCH(I15,OFFSET(event_dates,MATCH(I15,event_dates,0),0,500,1),0)))</f>
        <v/>
      </c>
      <c r="J16" s="117"/>
      <c r="K16" s="120" t="str">
        <f ca="1">IF(ISERROR(MATCH(K15,event_dates,0)+MATCH(K15,OFFSET(event_dates,MATCH(K15,event_dates,0),0,500,1),0)),"",INDEX(events,MATCH(K15,event_dates,0)+MATCH(K15,OFFSET(event_dates,MATCH(K15,event_dates,0),0,500,1),0)))</f>
        <v/>
      </c>
      <c r="L16" s="117"/>
      <c r="M16" s="120" t="str">
        <f ca="1">IF(ISERROR(MATCH(M15,event_dates,0)+MATCH(M15,OFFSET(event_dates,MATCH(M15,event_dates,0),0,500,1),0)),"",INDEX(events,MATCH(M15,event_dates,0)+MATCH(M15,OFFSET(event_dates,MATCH(M15,event_dates,0),0,500,1),0)))</f>
        <v/>
      </c>
      <c r="N16" s="117"/>
    </row>
    <row r="17" spans="1:14" s="2" customFormat="1">
      <c r="A17" s="116"/>
      <c r="B17" s="117"/>
      <c r="C17" s="116"/>
      <c r="D17" s="117"/>
      <c r="E17" s="116"/>
      <c r="F17" s="117"/>
      <c r="G17" s="116"/>
      <c r="H17" s="117"/>
      <c r="I17" s="116"/>
      <c r="J17" s="117"/>
      <c r="K17" s="116"/>
      <c r="L17" s="117"/>
      <c r="M17" s="116"/>
      <c r="N17" s="117"/>
    </row>
    <row r="18" spans="1:14" s="2" customFormat="1">
      <c r="A18" s="116"/>
      <c r="B18" s="117"/>
      <c r="C18" s="116"/>
      <c r="D18" s="117"/>
      <c r="E18" s="116"/>
      <c r="F18" s="117"/>
      <c r="G18" s="116"/>
      <c r="H18" s="117"/>
      <c r="I18" s="116"/>
      <c r="J18" s="117"/>
      <c r="K18" s="116"/>
      <c r="L18" s="117"/>
      <c r="M18" s="116"/>
      <c r="N18" s="117"/>
    </row>
    <row r="19" spans="1:14" s="2" customFormat="1">
      <c r="A19" s="116" t="s">
        <v>6</v>
      </c>
      <c r="B19" s="117"/>
      <c r="C19" s="116" t="s">
        <v>6</v>
      </c>
      <c r="D19" s="117"/>
      <c r="E19" s="116" t="s">
        <v>6</v>
      </c>
      <c r="F19" s="117"/>
      <c r="G19" s="116" t="s">
        <v>6</v>
      </c>
      <c r="H19" s="117"/>
      <c r="I19" s="116" t="s">
        <v>6</v>
      </c>
      <c r="J19" s="117"/>
      <c r="K19" s="116" t="s">
        <v>6</v>
      </c>
      <c r="L19" s="117"/>
      <c r="M19" s="116" t="s">
        <v>6</v>
      </c>
      <c r="N19" s="117"/>
    </row>
    <row r="20" spans="1:14" s="3" customFormat="1">
      <c r="A20" s="118" t="s">
        <v>6</v>
      </c>
      <c r="B20" s="119"/>
      <c r="C20" s="118" t="s">
        <v>6</v>
      </c>
      <c r="D20" s="119"/>
      <c r="E20" s="118" t="s">
        <v>6</v>
      </c>
      <c r="F20" s="119"/>
      <c r="G20" s="118" t="s">
        <v>6</v>
      </c>
      <c r="H20" s="119"/>
      <c r="I20" s="118" t="s">
        <v>6</v>
      </c>
      <c r="J20" s="119"/>
      <c r="K20" s="118" t="s">
        <v>6</v>
      </c>
      <c r="L20" s="119"/>
      <c r="M20" s="118" t="s">
        <v>6</v>
      </c>
      <c r="N20" s="119"/>
    </row>
    <row r="21" spans="1:14" s="2" customFormat="1" ht="18">
      <c r="A21" s="12">
        <f>Year!O15</f>
        <v>43695</v>
      </c>
      <c r="B21" s="6" t="str">
        <f>IF(ISERROR(MATCH(A21,event_dates,0)),"",INDEX(events,MATCH(A21,event_dates,0)))</f>
        <v/>
      </c>
      <c r="C21" s="12">
        <f>Year!P15</f>
        <v>43696</v>
      </c>
      <c r="D21" s="6" t="str">
        <f>IF(ISERROR(MATCH(C21,event_dates,0)),"",INDEX(events,MATCH(C21,event_dates,0)))</f>
        <v/>
      </c>
      <c r="E21" s="12">
        <f>Year!Q15</f>
        <v>43697</v>
      </c>
      <c r="F21" s="6" t="str">
        <f>IF(ISERROR(MATCH(E21,event_dates,0)),"",INDEX(events,MATCH(E21,event_dates,0)))</f>
        <v/>
      </c>
      <c r="G21" s="12">
        <f>Year!R15</f>
        <v>43698</v>
      </c>
      <c r="H21" s="6" t="str">
        <f>IF(ISERROR(MATCH(G21,event_dates,0)),"",INDEX(events,MATCH(G21,event_dates,0)))</f>
        <v/>
      </c>
      <c r="I21" s="12">
        <f>Year!S15</f>
        <v>43699</v>
      </c>
      <c r="J21" s="6" t="str">
        <f>IF(ISERROR(MATCH(I21,event_dates,0)),"",INDEX(events,MATCH(I21,event_dates,0)))</f>
        <v/>
      </c>
      <c r="K21" s="12">
        <f>Year!T15</f>
        <v>43700</v>
      </c>
      <c r="L21" s="6" t="str">
        <f>IF(ISERROR(MATCH(K21,event_dates,0)),"",INDEX(events,MATCH(K21,event_dates,0)))</f>
        <v/>
      </c>
      <c r="M21" s="12">
        <f>Year!U15</f>
        <v>43701</v>
      </c>
      <c r="N21" s="6" t="str">
        <f>IF(ISERROR(MATCH(M21,event_dates,0)),"",INDEX(events,MATCH(M21,event_dates,0)))</f>
        <v/>
      </c>
    </row>
    <row r="22" spans="1:14" s="2" customFormat="1">
      <c r="A22" s="120" t="str">
        <f ca="1">IF(ISERROR(MATCH(A21,event_dates,0)+MATCH(A21,OFFSET(event_dates,MATCH(A21,event_dates,0),0,500,1),0)),"",INDEX(events,MATCH(A21,event_dates,0)+MATCH(A21,OFFSET(event_dates,MATCH(A21,event_dates,0),0,500,1),0)))</f>
        <v/>
      </c>
      <c r="B22" s="117"/>
      <c r="C22" s="120" t="str">
        <f ca="1">IF(ISERROR(MATCH(C21,event_dates,0)+MATCH(C21,OFFSET(event_dates,MATCH(C21,event_dates,0),0,500,1),0)),"",INDEX(events,MATCH(C21,event_dates,0)+MATCH(C21,OFFSET(event_dates,MATCH(C21,event_dates,0),0,500,1),0)))</f>
        <v/>
      </c>
      <c r="D22" s="117"/>
      <c r="E22" s="120" t="str">
        <f ca="1">IF(ISERROR(MATCH(E21,event_dates,0)+MATCH(E21,OFFSET(event_dates,MATCH(E21,event_dates,0),0,500,1),0)),"",INDEX(events,MATCH(E21,event_dates,0)+MATCH(E21,OFFSET(event_dates,MATCH(E21,event_dates,0),0,500,1),0)))</f>
        <v/>
      </c>
      <c r="F22" s="117"/>
      <c r="G22" s="120" t="str">
        <f ca="1">IF(ISERROR(MATCH(G21,event_dates,0)+MATCH(G21,OFFSET(event_dates,MATCH(G21,event_dates,0),0,500,1),0)),"",INDEX(events,MATCH(G21,event_dates,0)+MATCH(G21,OFFSET(event_dates,MATCH(G21,event_dates,0),0,500,1),0)))</f>
        <v/>
      </c>
      <c r="H22" s="117"/>
      <c r="I22" s="120" t="str">
        <f ca="1">IF(ISERROR(MATCH(I21,event_dates,0)+MATCH(I21,OFFSET(event_dates,MATCH(I21,event_dates,0),0,500,1),0)),"",INDEX(events,MATCH(I21,event_dates,0)+MATCH(I21,OFFSET(event_dates,MATCH(I21,event_dates,0),0,500,1),0)))</f>
        <v/>
      </c>
      <c r="J22" s="117"/>
      <c r="K22" s="120" t="str">
        <f ca="1">IF(ISERROR(MATCH(K21,event_dates,0)+MATCH(K21,OFFSET(event_dates,MATCH(K21,event_dates,0),0,500,1),0)),"",INDEX(events,MATCH(K21,event_dates,0)+MATCH(K21,OFFSET(event_dates,MATCH(K21,event_dates,0),0,500,1),0)))</f>
        <v/>
      </c>
      <c r="L22" s="117"/>
      <c r="M22" s="120" t="str">
        <f ca="1">IF(ISERROR(MATCH(M21,event_dates,0)+MATCH(M21,OFFSET(event_dates,MATCH(M21,event_dates,0),0,500,1),0)),"",INDEX(events,MATCH(M21,event_dates,0)+MATCH(M21,OFFSET(event_dates,MATCH(M21,event_dates,0),0,500,1),0)))</f>
        <v/>
      </c>
      <c r="N22" s="117"/>
    </row>
    <row r="23" spans="1:14" s="2" customFormat="1">
      <c r="A23" s="116"/>
      <c r="B23" s="117"/>
      <c r="C23" s="116"/>
      <c r="D23" s="117"/>
      <c r="E23" s="116"/>
      <c r="F23" s="117"/>
      <c r="G23" s="116"/>
      <c r="H23" s="117"/>
      <c r="I23" s="116"/>
      <c r="J23" s="117"/>
      <c r="K23" s="116"/>
      <c r="L23" s="117"/>
      <c r="M23" s="116"/>
      <c r="N23" s="117"/>
    </row>
    <row r="24" spans="1:14" s="2" customFormat="1">
      <c r="A24" s="116"/>
      <c r="B24" s="117"/>
      <c r="C24" s="116"/>
      <c r="D24" s="117"/>
      <c r="E24" s="116"/>
      <c r="F24" s="117"/>
      <c r="G24" s="116"/>
      <c r="H24" s="117"/>
      <c r="I24" s="116"/>
      <c r="J24" s="117"/>
      <c r="K24" s="116"/>
      <c r="L24" s="117"/>
      <c r="M24" s="116"/>
      <c r="N24" s="117"/>
    </row>
    <row r="25" spans="1:14" s="2" customFormat="1">
      <c r="A25" s="116" t="s">
        <v>6</v>
      </c>
      <c r="B25" s="117"/>
      <c r="C25" s="116" t="s">
        <v>6</v>
      </c>
      <c r="D25" s="117"/>
      <c r="E25" s="116" t="s">
        <v>6</v>
      </c>
      <c r="F25" s="117"/>
      <c r="G25" s="116" t="s">
        <v>6</v>
      </c>
      <c r="H25" s="117"/>
      <c r="I25" s="116" t="s">
        <v>6</v>
      </c>
      <c r="J25" s="117"/>
      <c r="K25" s="116" t="s">
        <v>6</v>
      </c>
      <c r="L25" s="117"/>
      <c r="M25" s="116" t="s">
        <v>6</v>
      </c>
      <c r="N25" s="117"/>
    </row>
    <row r="26" spans="1:14" s="3" customFormat="1">
      <c r="A26" s="118" t="s">
        <v>6</v>
      </c>
      <c r="B26" s="119"/>
      <c r="C26" s="118" t="s">
        <v>6</v>
      </c>
      <c r="D26" s="119"/>
      <c r="E26" s="118" t="s">
        <v>6</v>
      </c>
      <c r="F26" s="119"/>
      <c r="G26" s="118" t="s">
        <v>6</v>
      </c>
      <c r="H26" s="119"/>
      <c r="I26" s="118" t="s">
        <v>6</v>
      </c>
      <c r="J26" s="119"/>
      <c r="K26" s="118" t="s">
        <v>6</v>
      </c>
      <c r="L26" s="119"/>
      <c r="M26" s="118" t="s">
        <v>6</v>
      </c>
      <c r="N26" s="119"/>
    </row>
    <row r="27" spans="1:14" s="2" customFormat="1" ht="18">
      <c r="A27" s="12">
        <f>Year!O16</f>
        <v>43702</v>
      </c>
      <c r="B27" s="6" t="str">
        <f>IF(ISERROR(MATCH(A27,event_dates,0)),"",INDEX(events,MATCH(A27,event_dates,0)))</f>
        <v/>
      </c>
      <c r="C27" s="12">
        <f>Year!P16</f>
        <v>43703</v>
      </c>
      <c r="D27" s="6" t="str">
        <f>IF(ISERROR(MATCH(C27,event_dates,0)),"",INDEX(events,MATCH(C27,event_dates,0)))</f>
        <v/>
      </c>
      <c r="E27" s="12">
        <f>Year!Q16</f>
        <v>43704</v>
      </c>
      <c r="F27" s="6" t="str">
        <f>IF(ISERROR(MATCH(E27,event_dates,0)),"",INDEX(events,MATCH(E27,event_dates,0)))</f>
        <v/>
      </c>
      <c r="G27" s="12">
        <f>Year!R16</f>
        <v>43705</v>
      </c>
      <c r="H27" s="6" t="str">
        <f>IF(ISERROR(MATCH(G27,event_dates,0)),"",INDEX(events,MATCH(G27,event_dates,0)))</f>
        <v/>
      </c>
      <c r="I27" s="12">
        <f>Year!S16</f>
        <v>43706</v>
      </c>
      <c r="J27" s="6" t="str">
        <f>IF(ISERROR(MATCH(I27,event_dates,0)),"",INDEX(events,MATCH(I27,event_dates,0)))</f>
        <v/>
      </c>
      <c r="K27" s="12">
        <f>Year!T16</f>
        <v>43707</v>
      </c>
      <c r="L27" s="6" t="str">
        <f>IF(ISERROR(MATCH(K27,event_dates,0)),"",INDEX(events,MATCH(K27,event_dates,0)))</f>
        <v/>
      </c>
      <c r="M27" s="12">
        <f>Year!U16</f>
        <v>43708</v>
      </c>
      <c r="N27" s="6" t="str">
        <f>IF(ISERROR(MATCH(M27,event_dates,0)),"",INDEX(events,MATCH(M27,event_dates,0)))</f>
        <v/>
      </c>
    </row>
    <row r="28" spans="1:14" s="2" customFormat="1">
      <c r="A28" s="120" t="str">
        <f ca="1">IF(ISERROR(MATCH(A27,event_dates,0)+MATCH(A27,OFFSET(event_dates,MATCH(A27,event_dates,0),0,500,1),0)),"",INDEX(events,MATCH(A27,event_dates,0)+MATCH(A27,OFFSET(event_dates,MATCH(A27,event_dates,0),0,500,1),0)))</f>
        <v/>
      </c>
      <c r="B28" s="117"/>
      <c r="C28" s="120" t="str">
        <f ca="1">IF(ISERROR(MATCH(C27,event_dates,0)+MATCH(C27,OFFSET(event_dates,MATCH(C27,event_dates,0),0,500,1),0)),"",INDEX(events,MATCH(C27,event_dates,0)+MATCH(C27,OFFSET(event_dates,MATCH(C27,event_dates,0),0,500,1),0)))</f>
        <v/>
      </c>
      <c r="D28" s="117"/>
      <c r="E28" s="120" t="str">
        <f ca="1">IF(ISERROR(MATCH(E27,event_dates,0)+MATCH(E27,OFFSET(event_dates,MATCH(E27,event_dates,0),0,500,1),0)),"",INDEX(events,MATCH(E27,event_dates,0)+MATCH(E27,OFFSET(event_dates,MATCH(E27,event_dates,0),0,500,1),0)))</f>
        <v/>
      </c>
      <c r="F28" s="117"/>
      <c r="G28" s="120" t="str">
        <f ca="1">IF(ISERROR(MATCH(G27,event_dates,0)+MATCH(G27,OFFSET(event_dates,MATCH(G27,event_dates,0),0,500,1),0)),"",INDEX(events,MATCH(G27,event_dates,0)+MATCH(G27,OFFSET(event_dates,MATCH(G27,event_dates,0),0,500,1),0)))</f>
        <v/>
      </c>
      <c r="H28" s="117"/>
      <c r="I28" s="120" t="str">
        <f ca="1">IF(ISERROR(MATCH(I27,event_dates,0)+MATCH(I27,OFFSET(event_dates,MATCH(I27,event_dates,0),0,500,1),0)),"",INDEX(events,MATCH(I27,event_dates,0)+MATCH(I27,OFFSET(event_dates,MATCH(I27,event_dates,0),0,500,1),0)))</f>
        <v/>
      </c>
      <c r="J28" s="117"/>
      <c r="K28" s="120" t="str">
        <f ca="1">IF(ISERROR(MATCH(K27,event_dates,0)+MATCH(K27,OFFSET(event_dates,MATCH(K27,event_dates,0),0,500,1),0)),"",INDEX(events,MATCH(K27,event_dates,0)+MATCH(K27,OFFSET(event_dates,MATCH(K27,event_dates,0),0,500,1),0)))</f>
        <v/>
      </c>
      <c r="L28" s="117"/>
      <c r="M28" s="120" t="str">
        <f ca="1">IF(ISERROR(MATCH(M27,event_dates,0)+MATCH(M27,OFFSET(event_dates,MATCH(M27,event_dates,0),0,500,1),0)),"",INDEX(events,MATCH(M27,event_dates,0)+MATCH(M27,OFFSET(event_dates,MATCH(M27,event_dates,0),0,500,1),0)))</f>
        <v/>
      </c>
      <c r="N28" s="117"/>
    </row>
    <row r="29" spans="1:14" s="2" customFormat="1">
      <c r="A29" s="116"/>
      <c r="B29" s="117"/>
      <c r="C29" s="116"/>
      <c r="D29" s="117"/>
      <c r="E29" s="116"/>
      <c r="F29" s="117"/>
      <c r="G29" s="116"/>
      <c r="H29" s="117"/>
      <c r="I29" s="116"/>
      <c r="J29" s="117"/>
      <c r="K29" s="116"/>
      <c r="L29" s="117"/>
      <c r="M29" s="116"/>
      <c r="N29" s="117"/>
    </row>
    <row r="30" spans="1:14" s="2" customFormat="1">
      <c r="A30" s="116"/>
      <c r="B30" s="117"/>
      <c r="C30" s="116"/>
      <c r="D30" s="117"/>
      <c r="E30" s="116"/>
      <c r="F30" s="117"/>
      <c r="G30" s="116"/>
      <c r="H30" s="117"/>
      <c r="I30" s="116"/>
      <c r="J30" s="117"/>
      <c r="K30" s="116"/>
      <c r="L30" s="117"/>
      <c r="M30" s="116"/>
      <c r="N30" s="117"/>
    </row>
    <row r="31" spans="1:14" s="2" customFormat="1">
      <c r="A31" s="116" t="s">
        <v>6</v>
      </c>
      <c r="B31" s="117"/>
      <c r="C31" s="116" t="s">
        <v>6</v>
      </c>
      <c r="D31" s="117"/>
      <c r="E31" s="116" t="s">
        <v>6</v>
      </c>
      <c r="F31" s="117"/>
      <c r="G31" s="116" t="s">
        <v>6</v>
      </c>
      <c r="H31" s="117"/>
      <c r="I31" s="116" t="s">
        <v>6</v>
      </c>
      <c r="J31" s="117"/>
      <c r="K31" s="116" t="s">
        <v>6</v>
      </c>
      <c r="L31" s="117"/>
      <c r="M31" s="116" t="s">
        <v>6</v>
      </c>
      <c r="N31" s="117"/>
    </row>
    <row r="32" spans="1:14" s="3" customFormat="1">
      <c r="A32" s="118" t="s">
        <v>6</v>
      </c>
      <c r="B32" s="119"/>
      <c r="C32" s="118" t="s">
        <v>6</v>
      </c>
      <c r="D32" s="119"/>
      <c r="E32" s="118" t="s">
        <v>6</v>
      </c>
      <c r="F32" s="119"/>
      <c r="G32" s="118" t="s">
        <v>6</v>
      </c>
      <c r="H32" s="119"/>
      <c r="I32" s="118" t="s">
        <v>6</v>
      </c>
      <c r="J32" s="119"/>
      <c r="K32" s="118" t="s">
        <v>6</v>
      </c>
      <c r="L32" s="119"/>
      <c r="M32" s="118" t="s">
        <v>6</v>
      </c>
      <c r="N32" s="119"/>
    </row>
    <row r="33" spans="1:14" ht="18">
      <c r="A33" s="12" t="str">
        <f>Year!O17</f>
        <v/>
      </c>
      <c r="B33" s="6" t="str">
        <f>IF(ISERROR(MATCH(A33,event_dates,0)),"",INDEX(events,MATCH(A33,event_dates,0)))</f>
        <v/>
      </c>
      <c r="C33" s="12" t="str">
        <f>Year!P17</f>
        <v/>
      </c>
      <c r="D33" s="6" t="str">
        <f>IF(ISERROR(MATCH(C33,event_dates,0)),"",INDEX(events,MATCH(C33,event_dates,0)))</f>
        <v/>
      </c>
      <c r="E33" s="13" t="s">
        <v>7</v>
      </c>
      <c r="F33" s="1"/>
      <c r="G33" s="10"/>
      <c r="H33" s="10"/>
      <c r="I33" s="10"/>
      <c r="J33" s="10"/>
      <c r="K33" s="10"/>
      <c r="L33" s="10"/>
      <c r="M33" s="10"/>
      <c r="N33" s="14"/>
    </row>
    <row r="34" spans="1:14">
      <c r="A34" s="120" t="str">
        <f ca="1">IF(ISERROR(MATCH(A33,event_dates,0)+MATCH(A33,OFFSET(event_dates,MATCH(A33,event_dates,0),0,500,1),0)),"",INDEX(events,MATCH(A33,event_dates,0)+MATCH(A33,OFFSET(event_dates,MATCH(A33,event_dates,0),0,500,1),0)))</f>
        <v/>
      </c>
      <c r="B34" s="117"/>
      <c r="C34" s="120" t="str">
        <f ca="1">IF(ISERROR(MATCH(C33,event_dates,0)+MATCH(C33,OFFSET(event_dates,MATCH(C33,event_dates,0),0,500,1),0)),"",INDEX(events,MATCH(C33,event_dates,0)+MATCH(C33,OFFSET(event_dates,MATCH(C33,event_dates,0),0,500,1),0)))</f>
        <v/>
      </c>
      <c r="D34" s="117"/>
      <c r="E34" s="7"/>
      <c r="F34" s="4"/>
      <c r="G34" s="4"/>
      <c r="H34" s="4"/>
      <c r="I34" s="4"/>
      <c r="J34" s="4"/>
      <c r="K34" s="4"/>
      <c r="L34" s="4"/>
      <c r="M34" s="4"/>
      <c r="N34" s="8"/>
    </row>
    <row r="35" spans="1:14">
      <c r="A35" s="116"/>
      <c r="B35" s="117"/>
      <c r="C35" s="116"/>
      <c r="D35" s="117"/>
      <c r="E35" s="7"/>
      <c r="F35" s="4"/>
      <c r="G35" s="4"/>
      <c r="H35" s="4"/>
      <c r="I35" s="4"/>
      <c r="J35" s="4"/>
      <c r="K35" s="4"/>
      <c r="L35" s="4"/>
      <c r="M35" s="4"/>
      <c r="N35" s="8"/>
    </row>
    <row r="36" spans="1:14">
      <c r="A36" s="116"/>
      <c r="B36" s="117"/>
      <c r="C36" s="116"/>
      <c r="D36" s="117"/>
      <c r="E36" s="7"/>
      <c r="F36" s="4"/>
      <c r="G36" s="4"/>
      <c r="H36" s="4"/>
      <c r="I36" s="4"/>
      <c r="J36" s="4"/>
      <c r="K36" s="4"/>
      <c r="L36" s="4"/>
      <c r="M36" s="4"/>
      <c r="N36" s="8"/>
    </row>
    <row r="37" spans="1:14">
      <c r="A37" s="116" t="s">
        <v>6</v>
      </c>
      <c r="B37" s="117"/>
      <c r="C37" s="116" t="s">
        <v>6</v>
      </c>
      <c r="D37" s="117"/>
      <c r="E37" s="7"/>
      <c r="F37" s="4"/>
      <c r="G37" s="4"/>
      <c r="H37" s="4"/>
      <c r="I37" s="4"/>
      <c r="J37" s="4"/>
      <c r="K37" s="4"/>
      <c r="L37" s="4"/>
      <c r="M37" s="112" t="s">
        <v>15</v>
      </c>
      <c r="N37" s="113"/>
    </row>
    <row r="38" spans="1:14">
      <c r="A38" s="118" t="s">
        <v>6</v>
      </c>
      <c r="B38" s="119"/>
      <c r="C38" s="121" t="s">
        <v>2</v>
      </c>
      <c r="D38" s="122"/>
      <c r="E38" s="11"/>
      <c r="F38" s="9"/>
      <c r="G38" s="9"/>
      <c r="H38" s="9"/>
      <c r="I38" s="9"/>
      <c r="J38" s="9"/>
      <c r="K38" s="110" t="s">
        <v>11</v>
      </c>
      <c r="L38" s="110"/>
      <c r="M38" s="110"/>
      <c r="N38" s="111"/>
    </row>
  </sheetData>
  <mergeCells count="196">
    <mergeCell ref="A31:B31"/>
    <mergeCell ref="C31:D31"/>
    <mergeCell ref="E31:F31"/>
    <mergeCell ref="G31:H31"/>
    <mergeCell ref="A38:B38"/>
    <mergeCell ref="C38:D38"/>
    <mergeCell ref="A35:B35"/>
    <mergeCell ref="C35:D35"/>
    <mergeCell ref="A36:B36"/>
    <mergeCell ref="C36:D36"/>
    <mergeCell ref="A37:B37"/>
    <mergeCell ref="C37:D37"/>
    <mergeCell ref="A34:B34"/>
    <mergeCell ref="C34:D34"/>
    <mergeCell ref="A32:B32"/>
    <mergeCell ref="C32:D32"/>
    <mergeCell ref="E32:F32"/>
    <mergeCell ref="G32:H32"/>
    <mergeCell ref="A28:B28"/>
    <mergeCell ref="C28:D28"/>
    <mergeCell ref="E28:F28"/>
    <mergeCell ref="G28:H28"/>
    <mergeCell ref="I28:J28"/>
    <mergeCell ref="K28:L28"/>
    <mergeCell ref="M28:N28"/>
    <mergeCell ref="M29:N29"/>
    <mergeCell ref="K30:L30"/>
    <mergeCell ref="M30:N30"/>
    <mergeCell ref="A29:B29"/>
    <mergeCell ref="C29:D29"/>
    <mergeCell ref="E29:F29"/>
    <mergeCell ref="G29:H29"/>
    <mergeCell ref="I29:J29"/>
    <mergeCell ref="K29:L29"/>
    <mergeCell ref="A30:B30"/>
    <mergeCell ref="I30:J30"/>
    <mergeCell ref="C30:D30"/>
    <mergeCell ref="E30:F30"/>
    <mergeCell ref="G30:H30"/>
    <mergeCell ref="A26:B26"/>
    <mergeCell ref="C26:D26"/>
    <mergeCell ref="E26:F26"/>
    <mergeCell ref="G26:H26"/>
    <mergeCell ref="I24:J24"/>
    <mergeCell ref="K24:L24"/>
    <mergeCell ref="E24:F24"/>
    <mergeCell ref="G24:H24"/>
    <mergeCell ref="I26:J26"/>
    <mergeCell ref="K26:L26"/>
    <mergeCell ref="A23:B23"/>
    <mergeCell ref="C23:D23"/>
    <mergeCell ref="E23:F23"/>
    <mergeCell ref="G23:H23"/>
    <mergeCell ref="I23:J23"/>
    <mergeCell ref="K23:L23"/>
    <mergeCell ref="M23:N23"/>
    <mergeCell ref="M24:N24"/>
    <mergeCell ref="A25:B25"/>
    <mergeCell ref="C25:D25"/>
    <mergeCell ref="E25:F25"/>
    <mergeCell ref="G25:H25"/>
    <mergeCell ref="I25:J25"/>
    <mergeCell ref="K25:L25"/>
    <mergeCell ref="M25:N25"/>
    <mergeCell ref="A24:B24"/>
    <mergeCell ref="C24:D24"/>
    <mergeCell ref="A22:B22"/>
    <mergeCell ref="C22:D22"/>
    <mergeCell ref="E22:F22"/>
    <mergeCell ref="G22:H22"/>
    <mergeCell ref="I19:J19"/>
    <mergeCell ref="K19:L19"/>
    <mergeCell ref="E19:F19"/>
    <mergeCell ref="G19:H19"/>
    <mergeCell ref="I22:J22"/>
    <mergeCell ref="K22:L22"/>
    <mergeCell ref="A18:B18"/>
    <mergeCell ref="C18:D18"/>
    <mergeCell ref="E18:F18"/>
    <mergeCell ref="G18:H18"/>
    <mergeCell ref="I18:J18"/>
    <mergeCell ref="K18:L18"/>
    <mergeCell ref="M18:N18"/>
    <mergeCell ref="M19:N19"/>
    <mergeCell ref="A20:B20"/>
    <mergeCell ref="C20:D20"/>
    <mergeCell ref="E20:F20"/>
    <mergeCell ref="G20:H20"/>
    <mergeCell ref="I20:J20"/>
    <mergeCell ref="K20:L20"/>
    <mergeCell ref="M20:N20"/>
    <mergeCell ref="A19:B19"/>
    <mergeCell ref="C19:D19"/>
    <mergeCell ref="A17:B17"/>
    <mergeCell ref="C17:D17"/>
    <mergeCell ref="E17:F17"/>
    <mergeCell ref="G17:H17"/>
    <mergeCell ref="I14:J14"/>
    <mergeCell ref="K14:L14"/>
    <mergeCell ref="E14:F14"/>
    <mergeCell ref="G14:H14"/>
    <mergeCell ref="I17:J17"/>
    <mergeCell ref="K17:L17"/>
    <mergeCell ref="A13:B13"/>
    <mergeCell ref="C13:D13"/>
    <mergeCell ref="E13:F13"/>
    <mergeCell ref="G13:H13"/>
    <mergeCell ref="I13:J13"/>
    <mergeCell ref="K13:L13"/>
    <mergeCell ref="M13:N13"/>
    <mergeCell ref="M14:N14"/>
    <mergeCell ref="A16:B16"/>
    <mergeCell ref="C16:D16"/>
    <mergeCell ref="E16:F16"/>
    <mergeCell ref="G16:H16"/>
    <mergeCell ref="I16:J16"/>
    <mergeCell ref="K16:L16"/>
    <mergeCell ref="M16:N16"/>
    <mergeCell ref="A14:B14"/>
    <mergeCell ref="C14:D14"/>
    <mergeCell ref="A12:B12"/>
    <mergeCell ref="C12:D12"/>
    <mergeCell ref="E12:F12"/>
    <mergeCell ref="G12:H12"/>
    <mergeCell ref="I10:J10"/>
    <mergeCell ref="K10:L10"/>
    <mergeCell ref="E10:F10"/>
    <mergeCell ref="G10:H10"/>
    <mergeCell ref="I12:J12"/>
    <mergeCell ref="K12:L12"/>
    <mergeCell ref="A8:B8"/>
    <mergeCell ref="C8:D8"/>
    <mergeCell ref="E8:F8"/>
    <mergeCell ref="G8:H8"/>
    <mergeCell ref="I8:J8"/>
    <mergeCell ref="K8:L8"/>
    <mergeCell ref="M8:N8"/>
    <mergeCell ref="M10:N10"/>
    <mergeCell ref="A11:B11"/>
    <mergeCell ref="C11:D11"/>
    <mergeCell ref="E11:F11"/>
    <mergeCell ref="G11:H11"/>
    <mergeCell ref="I11:J11"/>
    <mergeCell ref="K11:L11"/>
    <mergeCell ref="M11:N11"/>
    <mergeCell ref="A10:B10"/>
    <mergeCell ref="C10:D10"/>
    <mergeCell ref="A5:B5"/>
    <mergeCell ref="C5:D5"/>
    <mergeCell ref="E5:F5"/>
    <mergeCell ref="G5:H5"/>
    <mergeCell ref="A7:B7"/>
    <mergeCell ref="C7:D7"/>
    <mergeCell ref="E7:F7"/>
    <mergeCell ref="G7:H7"/>
    <mergeCell ref="M5:N5"/>
    <mergeCell ref="A6:B6"/>
    <mergeCell ref="C6:D6"/>
    <mergeCell ref="E6:F6"/>
    <mergeCell ref="G6:H6"/>
    <mergeCell ref="I6:J6"/>
    <mergeCell ref="I7:J7"/>
    <mergeCell ref="K7:L7"/>
    <mergeCell ref="M7:N7"/>
    <mergeCell ref="A4:B4"/>
    <mergeCell ref="C4:D4"/>
    <mergeCell ref="E4:F4"/>
    <mergeCell ref="G4:H4"/>
    <mergeCell ref="A1:G1"/>
    <mergeCell ref="A2:B2"/>
    <mergeCell ref="C2:D2"/>
    <mergeCell ref="E2:F2"/>
    <mergeCell ref="G2:H2"/>
    <mergeCell ref="H1:N1"/>
    <mergeCell ref="M37:N37"/>
    <mergeCell ref="K38:N38"/>
    <mergeCell ref="I2:J2"/>
    <mergeCell ref="K2:L2"/>
    <mergeCell ref="M2:N2"/>
    <mergeCell ref="I4:J4"/>
    <mergeCell ref="K4:L4"/>
    <mergeCell ref="M4:N4"/>
    <mergeCell ref="I5:J5"/>
    <mergeCell ref="K5:L5"/>
    <mergeCell ref="K6:L6"/>
    <mergeCell ref="M6:N6"/>
    <mergeCell ref="M12:N12"/>
    <mergeCell ref="M17:N17"/>
    <mergeCell ref="M22:N22"/>
    <mergeCell ref="M26:N26"/>
    <mergeCell ref="I31:J31"/>
    <mergeCell ref="K31:L31"/>
    <mergeCell ref="M31:N31"/>
    <mergeCell ref="K32:L32"/>
    <mergeCell ref="M32:N32"/>
    <mergeCell ref="I32:J32"/>
  </mergeCells>
  <phoneticPr fontId="0" type="noConversion"/>
  <hyperlinks>
    <hyperlink ref="K38" r:id="rId1"/>
    <hyperlink ref="K38:N38" r:id="rId2" tooltip="More Calendars by Vertex42.com" display="http://www.vertex42.com/calendars/"/>
  </hyperlinks>
  <printOptions horizontalCentered="1" verticalCentered="1"/>
  <pageMargins left="0.5" right="0.5" top="0.25" bottom="0.25" header="0.25" footer="0.25"/>
  <pageSetup orientation="landscape" r:id="rId3"/>
  <headerFooter alignWithMargins="0"/>
  <ignoredErrors>
    <ignoredError sqref="C3:L38 M3:N36 M38:N3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38"/>
  <sheetViews>
    <sheetView showGridLines="0" zoomScaleNormal="100" workbookViewId="0">
      <selection sqref="A1:G1"/>
    </sheetView>
  </sheetViews>
  <sheetFormatPr defaultRowHeight="12.75"/>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s>
  <sheetData>
    <row r="1" spans="1:14" s="2" customFormat="1" ht="50.1" customHeight="1">
      <c r="A1" s="127" t="str">
        <f>IF(Year!$AC$4="","",Year!$AC$4)</f>
        <v/>
      </c>
      <c r="B1" s="127"/>
      <c r="C1" s="127"/>
      <c r="D1" s="127"/>
      <c r="E1" s="127"/>
      <c r="F1" s="127"/>
      <c r="G1" s="127"/>
      <c r="H1" s="126">
        <f>Year!AC10</f>
        <v>43709</v>
      </c>
      <c r="I1" s="126"/>
      <c r="J1" s="126"/>
      <c r="K1" s="126"/>
      <c r="L1" s="126"/>
      <c r="M1" s="126"/>
      <c r="N1" s="126"/>
    </row>
    <row r="2" spans="1:14" s="2" customFormat="1" ht="15.75">
      <c r="A2" s="125" t="str">
        <f>'1'!A2:B2</f>
        <v>Sunday</v>
      </c>
      <c r="B2" s="123"/>
      <c r="C2" s="123" t="str">
        <f>'1'!C2:D2</f>
        <v>Monday</v>
      </c>
      <c r="D2" s="123"/>
      <c r="E2" s="123" t="str">
        <f>'1'!E2:F2</f>
        <v>Tuesday</v>
      </c>
      <c r="F2" s="123"/>
      <c r="G2" s="123" t="str">
        <f>'1'!G2:H2</f>
        <v>Wednesday</v>
      </c>
      <c r="H2" s="123"/>
      <c r="I2" s="123" t="str">
        <f>'1'!I2:J2</f>
        <v>Thursday</v>
      </c>
      <c r="J2" s="123"/>
      <c r="K2" s="123" t="str">
        <f>'1'!K2:L2</f>
        <v>Friday</v>
      </c>
      <c r="L2" s="123"/>
      <c r="M2" s="123" t="str">
        <f>'1'!M2:N2</f>
        <v>Saturday</v>
      </c>
      <c r="N2" s="124"/>
    </row>
    <row r="3" spans="1:14" s="2" customFormat="1" ht="18">
      <c r="A3" s="5">
        <f>Year!AC12</f>
        <v>43709</v>
      </c>
      <c r="B3" s="6" t="str">
        <f>IF(ISERROR(MATCH(A3,event_dates,0)),"",INDEX(events,MATCH(A3,event_dates,0)))</f>
        <v/>
      </c>
      <c r="C3" s="5">
        <f>Year!AD12</f>
        <v>43710</v>
      </c>
      <c r="D3" s="6" t="str">
        <f>IF(ISERROR(MATCH(C3,event_dates,0)),"",INDEX(events,MATCH(C3,event_dates,0)))</f>
        <v>Labor Day - Holiday</v>
      </c>
      <c r="E3" s="5">
        <f>Year!AE12</f>
        <v>43711</v>
      </c>
      <c r="F3" s="6" t="str">
        <f>IF(ISERROR(MATCH(E3,event_dates,0)),"",INDEX(events,MATCH(E3,event_dates,0)))</f>
        <v/>
      </c>
      <c r="G3" s="5">
        <f>Year!AF12</f>
        <v>43712</v>
      </c>
      <c r="H3" s="6" t="str">
        <f>IF(ISERROR(MATCH(G3,event_dates,0)),"",INDEX(events,MATCH(G3,event_dates,0)))</f>
        <v/>
      </c>
      <c r="I3" s="5">
        <f>Year!AG12</f>
        <v>43713</v>
      </c>
      <c r="J3" s="6" t="str">
        <f>IF(ISERROR(MATCH(I3,event_dates,0)),"",INDEX(events,MATCH(I3,event_dates,0)))</f>
        <v/>
      </c>
      <c r="K3" s="5">
        <f>Year!AH12</f>
        <v>43714</v>
      </c>
      <c r="L3" s="6" t="str">
        <f>IF(ISERROR(MATCH(K3,event_dates,0)),"",INDEX(events,MATCH(K3,event_dates,0)))</f>
        <v/>
      </c>
      <c r="M3" s="5">
        <f>Year!AI12</f>
        <v>43715</v>
      </c>
      <c r="N3" s="6" t="str">
        <f>IF(ISERROR(MATCH(M3,event_dates,0)),"",INDEX(events,MATCH(M3,event_dates,0)))</f>
        <v/>
      </c>
    </row>
    <row r="4" spans="1:14" s="2" customFormat="1">
      <c r="A4" s="120" t="str">
        <f ca="1">IF(ISERROR(MATCH(A3,event_dates,0)+MATCH(A3,OFFSET(event_dates,MATCH(A3,event_dates,0),0,500,1),0)),"",INDEX(events,MATCH(A3,event_dates,0)+MATCH(A3,OFFSET(event_dates,MATCH(A3,event_dates,0),0,500,1),0)))</f>
        <v/>
      </c>
      <c r="B4" s="117"/>
      <c r="C4" s="120" t="str">
        <f ca="1">IF(ISERROR(MATCH(C3,event_dates,0)+MATCH(C3,OFFSET(event_dates,MATCH(C3,event_dates,0),0,500,1),0)),"",INDEX(events,MATCH(C3,event_dates,0)+MATCH(C3,OFFSET(event_dates,MATCH(C3,event_dates,0),0,500,1),0)))</f>
        <v/>
      </c>
      <c r="D4" s="117"/>
      <c r="E4" s="120" t="str">
        <f ca="1">IF(ISERROR(MATCH(E3,event_dates,0)+MATCH(E3,OFFSET(event_dates,MATCH(E3,event_dates,0),0,500,1),0)),"",INDEX(events,MATCH(E3,event_dates,0)+MATCH(E3,OFFSET(event_dates,MATCH(E3,event_dates,0),0,500,1),0)))</f>
        <v/>
      </c>
      <c r="F4" s="117"/>
      <c r="G4" s="120" t="str">
        <f ca="1">IF(ISERROR(MATCH(G3,event_dates,0)+MATCH(G3,OFFSET(event_dates,MATCH(G3,event_dates,0),0,500,1),0)),"",INDEX(events,MATCH(G3,event_dates,0)+MATCH(G3,OFFSET(event_dates,MATCH(G3,event_dates,0),0,500,1),0)))</f>
        <v/>
      </c>
      <c r="H4" s="117"/>
      <c r="I4" s="120" t="str">
        <f ca="1">IF(ISERROR(MATCH(I3,event_dates,0)+MATCH(I3,OFFSET(event_dates,MATCH(I3,event_dates,0),0,500,1),0)),"",INDEX(events,MATCH(I3,event_dates,0)+MATCH(I3,OFFSET(event_dates,MATCH(I3,event_dates,0),0,500,1),0)))</f>
        <v/>
      </c>
      <c r="J4" s="117"/>
      <c r="K4" s="120" t="str">
        <f ca="1">IF(ISERROR(MATCH(K3,event_dates,0)+MATCH(K3,OFFSET(event_dates,MATCH(K3,event_dates,0),0,500,1),0)),"",INDEX(events,MATCH(K3,event_dates,0)+MATCH(K3,OFFSET(event_dates,MATCH(K3,event_dates,0),0,500,1),0)))</f>
        <v/>
      </c>
      <c r="L4" s="117"/>
      <c r="M4" s="120" t="str">
        <f ca="1">IF(ISERROR(MATCH(M3,event_dates,0)+MATCH(M3,OFFSET(event_dates,MATCH(M3,event_dates,0),0,500,1),0)),"",INDEX(events,MATCH(M3,event_dates,0)+MATCH(M3,OFFSET(event_dates,MATCH(M3,event_dates,0),0,500,1),0)))</f>
        <v/>
      </c>
      <c r="N4" s="117"/>
    </row>
    <row r="5" spans="1:14" s="2" customFormat="1">
      <c r="A5" s="116"/>
      <c r="B5" s="117"/>
      <c r="C5" s="116"/>
      <c r="D5" s="117"/>
      <c r="E5" s="116"/>
      <c r="F5" s="117"/>
      <c r="G5" s="116"/>
      <c r="H5" s="117"/>
      <c r="I5" s="116"/>
      <c r="J5" s="117"/>
      <c r="K5" s="116"/>
      <c r="L5" s="117"/>
      <c r="M5" s="116"/>
      <c r="N5" s="117"/>
    </row>
    <row r="6" spans="1:14" s="2" customFormat="1">
      <c r="A6" s="116"/>
      <c r="B6" s="117"/>
      <c r="C6" s="116"/>
      <c r="D6" s="117"/>
      <c r="E6" s="116"/>
      <c r="F6" s="117"/>
      <c r="G6" s="116"/>
      <c r="H6" s="117"/>
      <c r="I6" s="116"/>
      <c r="J6" s="117"/>
      <c r="K6" s="116"/>
      <c r="L6" s="117"/>
      <c r="M6" s="116"/>
      <c r="N6" s="117"/>
    </row>
    <row r="7" spans="1:14" s="2" customFormat="1">
      <c r="A7" s="116" t="s">
        <v>6</v>
      </c>
      <c r="B7" s="117"/>
      <c r="C7" s="116" t="s">
        <v>6</v>
      </c>
      <c r="D7" s="117"/>
      <c r="E7" s="116" t="s">
        <v>6</v>
      </c>
      <c r="F7" s="117"/>
      <c r="G7" s="116" t="s">
        <v>6</v>
      </c>
      <c r="H7" s="117"/>
      <c r="I7" s="116" t="s">
        <v>6</v>
      </c>
      <c r="J7" s="117"/>
      <c r="K7" s="116" t="s">
        <v>6</v>
      </c>
      <c r="L7" s="117"/>
      <c r="M7" s="116" t="s">
        <v>6</v>
      </c>
      <c r="N7" s="117"/>
    </row>
    <row r="8" spans="1:14" s="3" customFormat="1">
      <c r="A8" s="118" t="s">
        <v>6</v>
      </c>
      <c r="B8" s="119"/>
      <c r="C8" s="118" t="s">
        <v>6</v>
      </c>
      <c r="D8" s="119"/>
      <c r="E8" s="118" t="s">
        <v>6</v>
      </c>
      <c r="F8" s="119"/>
      <c r="G8" s="118" t="s">
        <v>6</v>
      </c>
      <c r="H8" s="119"/>
      <c r="I8" s="118" t="s">
        <v>6</v>
      </c>
      <c r="J8" s="119"/>
      <c r="K8" s="118" t="s">
        <v>6</v>
      </c>
      <c r="L8" s="119"/>
      <c r="M8" s="118" t="s">
        <v>6</v>
      </c>
      <c r="N8" s="119"/>
    </row>
    <row r="9" spans="1:14" s="2" customFormat="1" ht="18">
      <c r="A9" s="5">
        <f>Year!AC13</f>
        <v>43716</v>
      </c>
      <c r="B9" s="6" t="str">
        <f>IF(ISERROR(MATCH(A9,event_dates,0)),"",INDEX(events,MATCH(A9,event_dates,0)))</f>
        <v/>
      </c>
      <c r="C9" s="5">
        <f>Year!AD13</f>
        <v>43717</v>
      </c>
      <c r="D9" s="6" t="str">
        <f>IF(ISERROR(MATCH(C9,event_dates,0)),"",INDEX(events,MATCH(C9,event_dates,0)))</f>
        <v/>
      </c>
      <c r="E9" s="5">
        <f>Year!AE13</f>
        <v>43718</v>
      </c>
      <c r="F9" s="6" t="str">
        <f>IF(ISERROR(MATCH(E9,event_dates,0)),"",INDEX(events,MATCH(E9,event_dates,0)))</f>
        <v/>
      </c>
      <c r="G9" s="5">
        <f>Year!AF13</f>
        <v>43719</v>
      </c>
      <c r="H9" s="6" t="str">
        <f>IF(ISERROR(MATCH(G9,event_dates,0)),"",INDEX(events,MATCH(G9,event_dates,0)))</f>
        <v/>
      </c>
      <c r="I9" s="5">
        <f>Year!AG13</f>
        <v>43720</v>
      </c>
      <c r="J9" s="6" t="str">
        <f>IF(ISERROR(MATCH(I9,event_dates,0)),"",INDEX(events,MATCH(I9,event_dates,0)))</f>
        <v/>
      </c>
      <c r="K9" s="5">
        <f>Year!AH13</f>
        <v>43721</v>
      </c>
      <c r="L9" s="6" t="str">
        <f>IF(ISERROR(MATCH(K9,event_dates,0)),"",INDEX(events,MATCH(K9,event_dates,0)))</f>
        <v/>
      </c>
      <c r="M9" s="5">
        <f>Year!AI13</f>
        <v>43722</v>
      </c>
      <c r="N9" s="6" t="str">
        <f>IF(ISERROR(MATCH(M9,event_dates,0)),"",INDEX(events,MATCH(M9,event_dates,0)))</f>
        <v/>
      </c>
    </row>
    <row r="10" spans="1:14" s="2" customFormat="1">
      <c r="A10" s="120" t="str">
        <f ca="1">IF(ISERROR(MATCH(A9,event_dates,0)+MATCH(A9,OFFSET(event_dates,MATCH(A9,event_dates,0),0,500,1),0)),"",INDEX(events,MATCH(A9,event_dates,0)+MATCH(A9,OFFSET(event_dates,MATCH(A9,event_dates,0),0,500,1),0)))</f>
        <v/>
      </c>
      <c r="B10" s="117"/>
      <c r="C10" s="120" t="str">
        <f ca="1">IF(ISERROR(MATCH(C9,event_dates,0)+MATCH(C9,OFFSET(event_dates,MATCH(C9,event_dates,0),0,500,1),0)),"",INDEX(events,MATCH(C9,event_dates,0)+MATCH(C9,OFFSET(event_dates,MATCH(C9,event_dates,0),0,500,1),0)))</f>
        <v/>
      </c>
      <c r="D10" s="117"/>
      <c r="E10" s="120" t="str">
        <f ca="1">IF(ISERROR(MATCH(E9,event_dates,0)+MATCH(E9,OFFSET(event_dates,MATCH(E9,event_dates,0),0,500,1),0)),"",INDEX(events,MATCH(E9,event_dates,0)+MATCH(E9,OFFSET(event_dates,MATCH(E9,event_dates,0),0,500,1),0)))</f>
        <v/>
      </c>
      <c r="F10" s="117"/>
      <c r="G10" s="120" t="str">
        <f ca="1">IF(ISERROR(MATCH(G9,event_dates,0)+MATCH(G9,OFFSET(event_dates,MATCH(G9,event_dates,0),0,500,1),0)),"",INDEX(events,MATCH(G9,event_dates,0)+MATCH(G9,OFFSET(event_dates,MATCH(G9,event_dates,0),0,500,1),0)))</f>
        <v/>
      </c>
      <c r="H10" s="117"/>
      <c r="I10" s="120" t="str">
        <f ca="1">IF(ISERROR(MATCH(I9,event_dates,0)+MATCH(I9,OFFSET(event_dates,MATCH(I9,event_dates,0),0,500,1),0)),"",INDEX(events,MATCH(I9,event_dates,0)+MATCH(I9,OFFSET(event_dates,MATCH(I9,event_dates,0),0,500,1),0)))</f>
        <v/>
      </c>
      <c r="J10" s="117"/>
      <c r="K10" s="120" t="str">
        <f ca="1">IF(ISERROR(MATCH(K9,event_dates,0)+MATCH(K9,OFFSET(event_dates,MATCH(K9,event_dates,0),0,500,1),0)),"",INDEX(events,MATCH(K9,event_dates,0)+MATCH(K9,OFFSET(event_dates,MATCH(K9,event_dates,0),0,500,1),0)))</f>
        <v/>
      </c>
      <c r="L10" s="117"/>
      <c r="M10" s="120" t="str">
        <f ca="1">IF(ISERROR(MATCH(M9,event_dates,0)+MATCH(M9,OFFSET(event_dates,MATCH(M9,event_dates,0),0,500,1),0)),"",INDEX(events,MATCH(M9,event_dates,0)+MATCH(M9,OFFSET(event_dates,MATCH(M9,event_dates,0),0,500,1),0)))</f>
        <v/>
      </c>
      <c r="N10" s="117"/>
    </row>
    <row r="11" spans="1:14" s="2" customFormat="1">
      <c r="A11" s="116"/>
      <c r="B11" s="117"/>
      <c r="C11" s="116"/>
      <c r="D11" s="117"/>
      <c r="E11" s="116"/>
      <c r="F11" s="117"/>
      <c r="G11" s="116"/>
      <c r="H11" s="117"/>
      <c r="I11" s="116"/>
      <c r="J11" s="117"/>
      <c r="K11" s="116"/>
      <c r="L11" s="117"/>
      <c r="M11" s="116"/>
      <c r="N11" s="117"/>
    </row>
    <row r="12" spans="1:14" s="2" customFormat="1">
      <c r="A12" s="116"/>
      <c r="B12" s="117"/>
      <c r="C12" s="116"/>
      <c r="D12" s="117"/>
      <c r="E12" s="116"/>
      <c r="F12" s="117"/>
      <c r="G12" s="116"/>
      <c r="H12" s="117"/>
      <c r="I12" s="116"/>
      <c r="J12" s="117"/>
      <c r="K12" s="116"/>
      <c r="L12" s="117"/>
      <c r="M12" s="116"/>
      <c r="N12" s="117"/>
    </row>
    <row r="13" spans="1:14" s="2" customFormat="1">
      <c r="A13" s="116" t="s">
        <v>6</v>
      </c>
      <c r="B13" s="117"/>
      <c r="C13" s="116" t="s">
        <v>6</v>
      </c>
      <c r="D13" s="117"/>
      <c r="E13" s="116" t="s">
        <v>6</v>
      </c>
      <c r="F13" s="117"/>
      <c r="G13" s="116" t="s">
        <v>6</v>
      </c>
      <c r="H13" s="117"/>
      <c r="I13" s="116" t="s">
        <v>6</v>
      </c>
      <c r="J13" s="117"/>
      <c r="K13" s="116" t="s">
        <v>6</v>
      </c>
      <c r="L13" s="117"/>
      <c r="M13" s="116" t="s">
        <v>6</v>
      </c>
      <c r="N13" s="117"/>
    </row>
    <row r="14" spans="1:14" s="3" customFormat="1">
      <c r="A14" s="118" t="s">
        <v>6</v>
      </c>
      <c r="B14" s="119"/>
      <c r="C14" s="118" t="s">
        <v>6</v>
      </c>
      <c r="D14" s="119"/>
      <c r="E14" s="118" t="s">
        <v>6</v>
      </c>
      <c r="F14" s="119"/>
      <c r="G14" s="118" t="s">
        <v>6</v>
      </c>
      <c r="H14" s="119"/>
      <c r="I14" s="118" t="s">
        <v>6</v>
      </c>
      <c r="J14" s="119"/>
      <c r="K14" s="118" t="s">
        <v>6</v>
      </c>
      <c r="L14" s="119"/>
      <c r="M14" s="118" t="s">
        <v>6</v>
      </c>
      <c r="N14" s="119"/>
    </row>
    <row r="15" spans="1:14" s="2" customFormat="1" ht="18">
      <c r="A15" s="5">
        <f>Year!AC14</f>
        <v>43723</v>
      </c>
      <c r="B15" s="6" t="str">
        <f>IF(ISERROR(MATCH(A15,event_dates,0)),"",INDEX(events,MATCH(A15,event_dates,0)))</f>
        <v/>
      </c>
      <c r="C15" s="5">
        <f>Year!AD14</f>
        <v>43724</v>
      </c>
      <c r="D15" s="6" t="str">
        <f>IF(ISERROR(MATCH(C15,event_dates,0)),"",INDEX(events,MATCH(C15,event_dates,0)))</f>
        <v/>
      </c>
      <c r="E15" s="5">
        <f>Year!AE14</f>
        <v>43725</v>
      </c>
      <c r="F15" s="6" t="str">
        <f>IF(ISERROR(MATCH(E15,event_dates,0)),"",INDEX(events,MATCH(E15,event_dates,0)))</f>
        <v/>
      </c>
      <c r="G15" s="5">
        <f>Year!AF14</f>
        <v>43726</v>
      </c>
      <c r="H15" s="6" t="str">
        <f>IF(ISERROR(MATCH(G15,event_dates,0)),"",INDEX(events,MATCH(G15,event_dates,0)))</f>
        <v/>
      </c>
      <c r="I15" s="5">
        <f>Year!AG14</f>
        <v>43727</v>
      </c>
      <c r="J15" s="6" t="str">
        <f>IF(ISERROR(MATCH(I15,event_dates,0)),"",INDEX(events,MATCH(I15,event_dates,0)))</f>
        <v/>
      </c>
      <c r="K15" s="5">
        <f>Year!AH14</f>
        <v>43728</v>
      </c>
      <c r="L15" s="6" t="str">
        <f>IF(ISERROR(MATCH(K15,event_dates,0)),"",INDEX(events,MATCH(K15,event_dates,0)))</f>
        <v/>
      </c>
      <c r="M15" s="5">
        <f>Year!AI14</f>
        <v>43729</v>
      </c>
      <c r="N15" s="6" t="str">
        <f>IF(ISERROR(MATCH(M15,event_dates,0)),"",INDEX(events,MATCH(M15,event_dates,0)))</f>
        <v/>
      </c>
    </row>
    <row r="16" spans="1:14" s="2" customFormat="1">
      <c r="A16" s="120" t="str">
        <f ca="1">IF(ISERROR(MATCH(A15,event_dates,0)+MATCH(A15,OFFSET(event_dates,MATCH(A15,event_dates,0),0,500,1),0)),"",INDEX(events,MATCH(A15,event_dates,0)+MATCH(A15,OFFSET(event_dates,MATCH(A15,event_dates,0),0,500,1),0)))</f>
        <v/>
      </c>
      <c r="B16" s="117"/>
      <c r="C16" s="120" t="str">
        <f ca="1">IF(ISERROR(MATCH(C15,event_dates,0)+MATCH(C15,OFFSET(event_dates,MATCH(C15,event_dates,0),0,500,1),0)),"",INDEX(events,MATCH(C15,event_dates,0)+MATCH(C15,OFFSET(event_dates,MATCH(C15,event_dates,0),0,500,1),0)))</f>
        <v/>
      </c>
      <c r="D16" s="117"/>
      <c r="E16" s="120" t="str">
        <f ca="1">IF(ISERROR(MATCH(E15,event_dates,0)+MATCH(E15,OFFSET(event_dates,MATCH(E15,event_dates,0),0,500,1),0)),"",INDEX(events,MATCH(E15,event_dates,0)+MATCH(E15,OFFSET(event_dates,MATCH(E15,event_dates,0),0,500,1),0)))</f>
        <v/>
      </c>
      <c r="F16" s="117"/>
      <c r="G16" s="120" t="str">
        <f ca="1">IF(ISERROR(MATCH(G15,event_dates,0)+MATCH(G15,OFFSET(event_dates,MATCH(G15,event_dates,0),0,500,1),0)),"",INDEX(events,MATCH(G15,event_dates,0)+MATCH(G15,OFFSET(event_dates,MATCH(G15,event_dates,0),0,500,1),0)))</f>
        <v/>
      </c>
      <c r="H16" s="117"/>
      <c r="I16" s="120" t="str">
        <f ca="1">IF(ISERROR(MATCH(I15,event_dates,0)+MATCH(I15,OFFSET(event_dates,MATCH(I15,event_dates,0),0,500,1),0)),"",INDEX(events,MATCH(I15,event_dates,0)+MATCH(I15,OFFSET(event_dates,MATCH(I15,event_dates,0),0,500,1),0)))</f>
        <v/>
      </c>
      <c r="J16" s="117"/>
      <c r="K16" s="120" t="str">
        <f ca="1">IF(ISERROR(MATCH(K15,event_dates,0)+MATCH(K15,OFFSET(event_dates,MATCH(K15,event_dates,0),0,500,1),0)),"",INDEX(events,MATCH(K15,event_dates,0)+MATCH(K15,OFFSET(event_dates,MATCH(K15,event_dates,0),0,500,1),0)))</f>
        <v/>
      </c>
      <c r="L16" s="117"/>
      <c r="M16" s="120" t="str">
        <f ca="1">IF(ISERROR(MATCH(M15,event_dates,0)+MATCH(M15,OFFSET(event_dates,MATCH(M15,event_dates,0),0,500,1),0)),"",INDEX(events,MATCH(M15,event_dates,0)+MATCH(M15,OFFSET(event_dates,MATCH(M15,event_dates,0),0,500,1),0)))</f>
        <v/>
      </c>
      <c r="N16" s="117"/>
    </row>
    <row r="17" spans="1:14" s="2" customFormat="1">
      <c r="A17" s="116"/>
      <c r="B17" s="117"/>
      <c r="C17" s="116"/>
      <c r="D17" s="117"/>
      <c r="E17" s="116"/>
      <c r="F17" s="117"/>
      <c r="G17" s="116"/>
      <c r="H17" s="117"/>
      <c r="I17" s="116"/>
      <c r="J17" s="117"/>
      <c r="K17" s="116"/>
      <c r="L17" s="117"/>
      <c r="M17" s="116"/>
      <c r="N17" s="117"/>
    </row>
    <row r="18" spans="1:14" s="2" customFormat="1">
      <c r="A18" s="116"/>
      <c r="B18" s="117"/>
      <c r="C18" s="116"/>
      <c r="D18" s="117"/>
      <c r="E18" s="116"/>
      <c r="F18" s="117"/>
      <c r="G18" s="116"/>
      <c r="H18" s="117"/>
      <c r="I18" s="116"/>
      <c r="J18" s="117"/>
      <c r="K18" s="116"/>
      <c r="L18" s="117"/>
      <c r="M18" s="116"/>
      <c r="N18" s="117"/>
    </row>
    <row r="19" spans="1:14" s="2" customFormat="1">
      <c r="A19" s="116" t="s">
        <v>6</v>
      </c>
      <c r="B19" s="117"/>
      <c r="C19" s="116" t="s">
        <v>6</v>
      </c>
      <c r="D19" s="117"/>
      <c r="E19" s="116" t="s">
        <v>6</v>
      </c>
      <c r="F19" s="117"/>
      <c r="G19" s="116" t="s">
        <v>6</v>
      </c>
      <c r="H19" s="117"/>
      <c r="I19" s="116" t="s">
        <v>6</v>
      </c>
      <c r="J19" s="117"/>
      <c r="K19" s="116" t="s">
        <v>6</v>
      </c>
      <c r="L19" s="117"/>
      <c r="M19" s="116" t="s">
        <v>6</v>
      </c>
      <c r="N19" s="117"/>
    </row>
    <row r="20" spans="1:14" s="3" customFormat="1">
      <c r="A20" s="118" t="s">
        <v>6</v>
      </c>
      <c r="B20" s="119"/>
      <c r="C20" s="118" t="s">
        <v>6</v>
      </c>
      <c r="D20" s="119"/>
      <c r="E20" s="118" t="s">
        <v>6</v>
      </c>
      <c r="F20" s="119"/>
      <c r="G20" s="118" t="s">
        <v>6</v>
      </c>
      <c r="H20" s="119"/>
      <c r="I20" s="118" t="s">
        <v>6</v>
      </c>
      <c r="J20" s="119"/>
      <c r="K20" s="118" t="s">
        <v>6</v>
      </c>
      <c r="L20" s="119"/>
      <c r="M20" s="118" t="s">
        <v>6</v>
      </c>
      <c r="N20" s="119"/>
    </row>
    <row r="21" spans="1:14" s="2" customFormat="1" ht="18">
      <c r="A21" s="5">
        <f>Year!AC15</f>
        <v>43730</v>
      </c>
      <c r="B21" s="6" t="str">
        <f>IF(ISERROR(MATCH(A21,event_dates,0)),"",INDEX(events,MATCH(A21,event_dates,0)))</f>
        <v/>
      </c>
      <c r="C21" s="5">
        <f>Year!AD15</f>
        <v>43731</v>
      </c>
      <c r="D21" s="6" t="str">
        <f>IF(ISERROR(MATCH(C21,event_dates,0)),"",INDEX(events,MATCH(C21,event_dates,0)))</f>
        <v/>
      </c>
      <c r="E21" s="5">
        <f>Year!AE15</f>
        <v>43732</v>
      </c>
      <c r="F21" s="6" t="str">
        <f>IF(ISERROR(MATCH(E21,event_dates,0)),"",INDEX(events,MATCH(E21,event_dates,0)))</f>
        <v/>
      </c>
      <c r="G21" s="5">
        <f>Year!AF15</f>
        <v>43733</v>
      </c>
      <c r="H21" s="6" t="str">
        <f>IF(ISERROR(MATCH(G21,event_dates,0)),"",INDEX(events,MATCH(G21,event_dates,0)))</f>
        <v/>
      </c>
      <c r="I21" s="5">
        <f>Year!AG15</f>
        <v>43734</v>
      </c>
      <c r="J21" s="6" t="str">
        <f>IF(ISERROR(MATCH(I21,event_dates,0)),"",INDEX(events,MATCH(I21,event_dates,0)))</f>
        <v/>
      </c>
      <c r="K21" s="5">
        <f>Year!AH15</f>
        <v>43735</v>
      </c>
      <c r="L21" s="6" t="str">
        <f>IF(ISERROR(MATCH(K21,event_dates,0)),"",INDEX(events,MATCH(K21,event_dates,0)))</f>
        <v/>
      </c>
      <c r="M21" s="5">
        <f>Year!AI15</f>
        <v>43736</v>
      </c>
      <c r="N21" s="6" t="str">
        <f>IF(ISERROR(MATCH(M21,event_dates,0)),"",INDEX(events,MATCH(M21,event_dates,0)))</f>
        <v/>
      </c>
    </row>
    <row r="22" spans="1:14" s="2" customFormat="1">
      <c r="A22" s="120" t="str">
        <f ca="1">IF(ISERROR(MATCH(A21,event_dates,0)+MATCH(A21,OFFSET(event_dates,MATCH(A21,event_dates,0),0,500,1),0)),"",INDEX(events,MATCH(A21,event_dates,0)+MATCH(A21,OFFSET(event_dates,MATCH(A21,event_dates,0),0,500,1),0)))</f>
        <v/>
      </c>
      <c r="B22" s="117"/>
      <c r="C22" s="120" t="str">
        <f ca="1">IF(ISERROR(MATCH(C21,event_dates,0)+MATCH(C21,OFFSET(event_dates,MATCH(C21,event_dates,0),0,500,1),0)),"",INDEX(events,MATCH(C21,event_dates,0)+MATCH(C21,OFFSET(event_dates,MATCH(C21,event_dates,0),0,500,1),0)))</f>
        <v/>
      </c>
      <c r="D22" s="117"/>
      <c r="E22" s="120" t="str">
        <f ca="1">IF(ISERROR(MATCH(E21,event_dates,0)+MATCH(E21,OFFSET(event_dates,MATCH(E21,event_dates,0),0,500,1),0)),"",INDEX(events,MATCH(E21,event_dates,0)+MATCH(E21,OFFSET(event_dates,MATCH(E21,event_dates,0),0,500,1),0)))</f>
        <v/>
      </c>
      <c r="F22" s="117"/>
      <c r="G22" s="120" t="str">
        <f ca="1">IF(ISERROR(MATCH(G21,event_dates,0)+MATCH(G21,OFFSET(event_dates,MATCH(G21,event_dates,0),0,500,1),0)),"",INDEX(events,MATCH(G21,event_dates,0)+MATCH(G21,OFFSET(event_dates,MATCH(G21,event_dates,0),0,500,1),0)))</f>
        <v/>
      </c>
      <c r="H22" s="117"/>
      <c r="I22" s="120" t="str">
        <f ca="1">IF(ISERROR(MATCH(I21,event_dates,0)+MATCH(I21,OFFSET(event_dates,MATCH(I21,event_dates,0),0,500,1),0)),"",INDEX(events,MATCH(I21,event_dates,0)+MATCH(I21,OFFSET(event_dates,MATCH(I21,event_dates,0),0,500,1),0)))</f>
        <v/>
      </c>
      <c r="J22" s="117"/>
      <c r="K22" s="120" t="str">
        <f ca="1">IF(ISERROR(MATCH(K21,event_dates,0)+MATCH(K21,OFFSET(event_dates,MATCH(K21,event_dates,0),0,500,1),0)),"",INDEX(events,MATCH(K21,event_dates,0)+MATCH(K21,OFFSET(event_dates,MATCH(K21,event_dates,0),0,500,1),0)))</f>
        <v/>
      </c>
      <c r="L22" s="117"/>
      <c r="M22" s="120" t="str">
        <f ca="1">IF(ISERROR(MATCH(M21,event_dates,0)+MATCH(M21,OFFSET(event_dates,MATCH(M21,event_dates,0),0,500,1),0)),"",INDEX(events,MATCH(M21,event_dates,0)+MATCH(M21,OFFSET(event_dates,MATCH(M21,event_dates,0),0,500,1),0)))</f>
        <v/>
      </c>
      <c r="N22" s="117"/>
    </row>
    <row r="23" spans="1:14" s="2" customFormat="1">
      <c r="A23" s="116"/>
      <c r="B23" s="117"/>
      <c r="C23" s="116"/>
      <c r="D23" s="117"/>
      <c r="E23" s="116"/>
      <c r="F23" s="117"/>
      <c r="G23" s="116"/>
      <c r="H23" s="117"/>
      <c r="I23" s="116"/>
      <c r="J23" s="117"/>
      <c r="K23" s="116"/>
      <c r="L23" s="117"/>
      <c r="M23" s="116"/>
      <c r="N23" s="117"/>
    </row>
    <row r="24" spans="1:14" s="2" customFormat="1">
      <c r="A24" s="116"/>
      <c r="B24" s="117"/>
      <c r="C24" s="116"/>
      <c r="D24" s="117"/>
      <c r="E24" s="116"/>
      <c r="F24" s="117"/>
      <c r="G24" s="116"/>
      <c r="H24" s="117"/>
      <c r="I24" s="116"/>
      <c r="J24" s="117"/>
      <c r="K24" s="116"/>
      <c r="L24" s="117"/>
      <c r="M24" s="116"/>
      <c r="N24" s="117"/>
    </row>
    <row r="25" spans="1:14" s="2" customFormat="1">
      <c r="A25" s="116" t="s">
        <v>6</v>
      </c>
      <c r="B25" s="117"/>
      <c r="C25" s="116" t="s">
        <v>6</v>
      </c>
      <c r="D25" s="117"/>
      <c r="E25" s="116" t="s">
        <v>6</v>
      </c>
      <c r="F25" s="117"/>
      <c r="G25" s="116" t="s">
        <v>6</v>
      </c>
      <c r="H25" s="117"/>
      <c r="I25" s="116" t="s">
        <v>6</v>
      </c>
      <c r="J25" s="117"/>
      <c r="K25" s="116" t="s">
        <v>6</v>
      </c>
      <c r="L25" s="117"/>
      <c r="M25" s="116" t="s">
        <v>6</v>
      </c>
      <c r="N25" s="117"/>
    </row>
    <row r="26" spans="1:14" s="3" customFormat="1">
      <c r="A26" s="118" t="s">
        <v>6</v>
      </c>
      <c r="B26" s="119"/>
      <c r="C26" s="118" t="s">
        <v>6</v>
      </c>
      <c r="D26" s="119"/>
      <c r="E26" s="118" t="s">
        <v>6</v>
      </c>
      <c r="F26" s="119"/>
      <c r="G26" s="118" t="s">
        <v>6</v>
      </c>
      <c r="H26" s="119"/>
      <c r="I26" s="118" t="s">
        <v>6</v>
      </c>
      <c r="J26" s="119"/>
      <c r="K26" s="118" t="s">
        <v>6</v>
      </c>
      <c r="L26" s="119"/>
      <c r="M26" s="118" t="s">
        <v>6</v>
      </c>
      <c r="N26" s="119"/>
    </row>
    <row r="27" spans="1:14" s="2" customFormat="1" ht="18">
      <c r="A27" s="5">
        <f>Year!AC16</f>
        <v>43737</v>
      </c>
      <c r="B27" s="6" t="str">
        <f>IF(ISERROR(MATCH(A27,event_dates,0)),"",INDEX(events,MATCH(A27,event_dates,0)))</f>
        <v/>
      </c>
      <c r="C27" s="5">
        <f>Year!AD16</f>
        <v>43738</v>
      </c>
      <c r="D27" s="6" t="str">
        <f>IF(ISERROR(MATCH(C27,event_dates,0)),"",INDEX(events,MATCH(C27,event_dates,0)))</f>
        <v/>
      </c>
      <c r="E27" s="5" t="str">
        <f>Year!AE16</f>
        <v/>
      </c>
      <c r="F27" s="6" t="str">
        <f>IF(ISERROR(MATCH(E27,event_dates,0)),"",INDEX(events,MATCH(E27,event_dates,0)))</f>
        <v/>
      </c>
      <c r="G27" s="5" t="str">
        <f>Year!AF16</f>
        <v/>
      </c>
      <c r="H27" s="6" t="str">
        <f>IF(ISERROR(MATCH(G27,event_dates,0)),"",INDEX(events,MATCH(G27,event_dates,0)))</f>
        <v/>
      </c>
      <c r="I27" s="5" t="str">
        <f>Year!AG16</f>
        <v/>
      </c>
      <c r="J27" s="6" t="str">
        <f>IF(ISERROR(MATCH(I27,event_dates,0)),"",INDEX(events,MATCH(I27,event_dates,0)))</f>
        <v/>
      </c>
      <c r="K27" s="5" t="str">
        <f>Year!AH16</f>
        <v/>
      </c>
      <c r="L27" s="6" t="str">
        <f>IF(ISERROR(MATCH(K27,event_dates,0)),"",INDEX(events,MATCH(K27,event_dates,0)))</f>
        <v/>
      </c>
      <c r="M27" s="5" t="str">
        <f>Year!AI16</f>
        <v/>
      </c>
      <c r="N27" s="6" t="str">
        <f>IF(ISERROR(MATCH(M27,event_dates,0)),"",INDEX(events,MATCH(M27,event_dates,0)))</f>
        <v/>
      </c>
    </row>
    <row r="28" spans="1:14" s="2" customFormat="1">
      <c r="A28" s="120" t="str">
        <f ca="1">IF(ISERROR(MATCH(A27,event_dates,0)+MATCH(A27,OFFSET(event_dates,MATCH(A27,event_dates,0),0,500,1),0)),"",INDEX(events,MATCH(A27,event_dates,0)+MATCH(A27,OFFSET(event_dates,MATCH(A27,event_dates,0),0,500,1),0)))</f>
        <v/>
      </c>
      <c r="B28" s="117"/>
      <c r="C28" s="120" t="str">
        <f ca="1">IF(ISERROR(MATCH(C27,event_dates,0)+MATCH(C27,OFFSET(event_dates,MATCH(C27,event_dates,0),0,500,1),0)),"",INDEX(events,MATCH(C27,event_dates,0)+MATCH(C27,OFFSET(event_dates,MATCH(C27,event_dates,0),0,500,1),0)))</f>
        <v/>
      </c>
      <c r="D28" s="117"/>
      <c r="E28" s="120" t="str">
        <f ca="1">IF(ISERROR(MATCH(E27,event_dates,0)+MATCH(E27,OFFSET(event_dates,MATCH(E27,event_dates,0),0,500,1),0)),"",INDEX(events,MATCH(E27,event_dates,0)+MATCH(E27,OFFSET(event_dates,MATCH(E27,event_dates,0),0,500,1),0)))</f>
        <v/>
      </c>
      <c r="F28" s="117"/>
      <c r="G28" s="120" t="str">
        <f ca="1">IF(ISERROR(MATCH(G27,event_dates,0)+MATCH(G27,OFFSET(event_dates,MATCH(G27,event_dates,0),0,500,1),0)),"",INDEX(events,MATCH(G27,event_dates,0)+MATCH(G27,OFFSET(event_dates,MATCH(G27,event_dates,0),0,500,1),0)))</f>
        <v/>
      </c>
      <c r="H28" s="117"/>
      <c r="I28" s="120" t="str">
        <f ca="1">IF(ISERROR(MATCH(I27,event_dates,0)+MATCH(I27,OFFSET(event_dates,MATCH(I27,event_dates,0),0,500,1),0)),"",INDEX(events,MATCH(I27,event_dates,0)+MATCH(I27,OFFSET(event_dates,MATCH(I27,event_dates,0),0,500,1),0)))</f>
        <v/>
      </c>
      <c r="J28" s="117"/>
      <c r="K28" s="120" t="str">
        <f ca="1">IF(ISERROR(MATCH(K27,event_dates,0)+MATCH(K27,OFFSET(event_dates,MATCH(K27,event_dates,0),0,500,1),0)),"",INDEX(events,MATCH(K27,event_dates,0)+MATCH(K27,OFFSET(event_dates,MATCH(K27,event_dates,0),0,500,1),0)))</f>
        <v/>
      </c>
      <c r="L28" s="117"/>
      <c r="M28" s="120" t="str">
        <f ca="1">IF(ISERROR(MATCH(M27,event_dates,0)+MATCH(M27,OFFSET(event_dates,MATCH(M27,event_dates,0),0,500,1),0)),"",INDEX(events,MATCH(M27,event_dates,0)+MATCH(M27,OFFSET(event_dates,MATCH(M27,event_dates,0),0,500,1),0)))</f>
        <v/>
      </c>
      <c r="N28" s="117"/>
    </row>
    <row r="29" spans="1:14" s="2" customFormat="1">
      <c r="A29" s="116"/>
      <c r="B29" s="117"/>
      <c r="C29" s="116"/>
      <c r="D29" s="117"/>
      <c r="E29" s="116"/>
      <c r="F29" s="117"/>
      <c r="G29" s="116"/>
      <c r="H29" s="117"/>
      <c r="I29" s="116"/>
      <c r="J29" s="117"/>
      <c r="K29" s="116"/>
      <c r="L29" s="117"/>
      <c r="M29" s="116"/>
      <c r="N29" s="117"/>
    </row>
    <row r="30" spans="1:14" s="2" customFormat="1">
      <c r="A30" s="116"/>
      <c r="B30" s="117"/>
      <c r="C30" s="116"/>
      <c r="D30" s="117"/>
      <c r="E30" s="116"/>
      <c r="F30" s="117"/>
      <c r="G30" s="116"/>
      <c r="H30" s="117"/>
      <c r="I30" s="116"/>
      <c r="J30" s="117"/>
      <c r="K30" s="116"/>
      <c r="L30" s="117"/>
      <c r="M30" s="116"/>
      <c r="N30" s="117"/>
    </row>
    <row r="31" spans="1:14" s="2" customFormat="1">
      <c r="A31" s="116" t="s">
        <v>6</v>
      </c>
      <c r="B31" s="117"/>
      <c r="C31" s="116" t="s">
        <v>6</v>
      </c>
      <c r="D31" s="117"/>
      <c r="E31" s="116" t="s">
        <v>6</v>
      </c>
      <c r="F31" s="117"/>
      <c r="G31" s="116" t="s">
        <v>6</v>
      </c>
      <c r="H31" s="117"/>
      <c r="I31" s="116" t="s">
        <v>6</v>
      </c>
      <c r="J31" s="117"/>
      <c r="K31" s="116" t="s">
        <v>6</v>
      </c>
      <c r="L31" s="117"/>
      <c r="M31" s="116" t="s">
        <v>6</v>
      </c>
      <c r="N31" s="117"/>
    </row>
    <row r="32" spans="1:14" s="3" customFormat="1">
      <c r="A32" s="118" t="s">
        <v>6</v>
      </c>
      <c r="B32" s="119"/>
      <c r="C32" s="118" t="s">
        <v>6</v>
      </c>
      <c r="D32" s="119"/>
      <c r="E32" s="118" t="s">
        <v>6</v>
      </c>
      <c r="F32" s="119"/>
      <c r="G32" s="118" t="s">
        <v>6</v>
      </c>
      <c r="H32" s="119"/>
      <c r="I32" s="118" t="s">
        <v>6</v>
      </c>
      <c r="J32" s="119"/>
      <c r="K32" s="118" t="s">
        <v>6</v>
      </c>
      <c r="L32" s="119"/>
      <c r="M32" s="118" t="s">
        <v>6</v>
      </c>
      <c r="N32" s="119"/>
    </row>
    <row r="33" spans="1:14" ht="18">
      <c r="A33" s="5" t="str">
        <f>Year!AC17</f>
        <v/>
      </c>
      <c r="B33" s="6" t="str">
        <f>IF(ISERROR(MATCH(A33,event_dates,0)),"",INDEX(events,MATCH(A33,event_dates,0)))</f>
        <v/>
      </c>
      <c r="C33" s="5" t="str">
        <f>Year!AD17</f>
        <v/>
      </c>
      <c r="D33" s="6" t="str">
        <f>IF(ISERROR(MATCH(C33,event_dates,0)),"",INDEX(events,MATCH(C33,event_dates,0)))</f>
        <v/>
      </c>
      <c r="E33" s="13" t="s">
        <v>7</v>
      </c>
      <c r="F33" s="1"/>
      <c r="G33" s="10"/>
      <c r="H33" s="10"/>
      <c r="I33" s="10"/>
      <c r="J33" s="10"/>
      <c r="K33" s="10"/>
      <c r="L33" s="10"/>
      <c r="M33" s="10"/>
      <c r="N33" s="14"/>
    </row>
    <row r="34" spans="1:14">
      <c r="A34" s="120" t="str">
        <f ca="1">IF(ISERROR(MATCH(A33,event_dates,0)+MATCH(A33,OFFSET(event_dates,MATCH(A33,event_dates,0),0,500,1),0)),"",INDEX(events,MATCH(A33,event_dates,0)+MATCH(A33,OFFSET(event_dates,MATCH(A33,event_dates,0),0,500,1),0)))</f>
        <v/>
      </c>
      <c r="B34" s="117"/>
      <c r="C34" s="120" t="str">
        <f ca="1">IF(ISERROR(MATCH(C33,event_dates,0)+MATCH(C33,OFFSET(event_dates,MATCH(C33,event_dates,0),0,500,1),0)),"",INDEX(events,MATCH(C33,event_dates,0)+MATCH(C33,OFFSET(event_dates,MATCH(C33,event_dates,0),0,500,1),0)))</f>
        <v/>
      </c>
      <c r="D34" s="117"/>
      <c r="E34" s="7"/>
      <c r="F34" s="4"/>
      <c r="G34" s="4"/>
      <c r="H34" s="4"/>
      <c r="I34" s="4"/>
      <c r="J34" s="4"/>
      <c r="K34" s="4"/>
      <c r="L34" s="4"/>
      <c r="M34" s="4"/>
      <c r="N34" s="8"/>
    </row>
    <row r="35" spans="1:14">
      <c r="A35" s="116"/>
      <c r="B35" s="117"/>
      <c r="C35" s="116"/>
      <c r="D35" s="117"/>
      <c r="E35" s="7"/>
      <c r="F35" s="4"/>
      <c r="G35" s="4"/>
      <c r="H35" s="4"/>
      <c r="I35" s="4"/>
      <c r="J35" s="4"/>
      <c r="K35" s="4"/>
      <c r="L35" s="4"/>
      <c r="M35" s="4"/>
      <c r="N35" s="8"/>
    </row>
    <row r="36" spans="1:14">
      <c r="A36" s="116"/>
      <c r="B36" s="117"/>
      <c r="C36" s="116"/>
      <c r="D36" s="117"/>
      <c r="E36" s="7"/>
      <c r="F36" s="4"/>
      <c r="G36" s="4"/>
      <c r="H36" s="4"/>
      <c r="I36" s="4"/>
      <c r="J36" s="4"/>
      <c r="K36" s="4"/>
      <c r="L36" s="4"/>
      <c r="M36" s="4"/>
      <c r="N36" s="8"/>
    </row>
    <row r="37" spans="1:14">
      <c r="A37" s="116" t="s">
        <v>6</v>
      </c>
      <c r="B37" s="117"/>
      <c r="C37" s="116" t="s">
        <v>6</v>
      </c>
      <c r="D37" s="117"/>
      <c r="E37" s="7"/>
      <c r="F37" s="4"/>
      <c r="G37" s="4"/>
      <c r="H37" s="4"/>
      <c r="I37" s="4"/>
      <c r="J37" s="4"/>
      <c r="K37" s="4"/>
      <c r="L37" s="4"/>
      <c r="M37" s="112" t="s">
        <v>15</v>
      </c>
      <c r="N37" s="113"/>
    </row>
    <row r="38" spans="1:14">
      <c r="A38" s="118" t="s">
        <v>6</v>
      </c>
      <c r="B38" s="119"/>
      <c r="C38" s="121" t="s">
        <v>2</v>
      </c>
      <c r="D38" s="122"/>
      <c r="E38" s="11"/>
      <c r="F38" s="9"/>
      <c r="G38" s="9"/>
      <c r="H38" s="9"/>
      <c r="I38" s="9"/>
      <c r="J38" s="9"/>
      <c r="K38" s="110" t="s">
        <v>11</v>
      </c>
      <c r="L38" s="110"/>
      <c r="M38" s="110"/>
      <c r="N38" s="111"/>
    </row>
  </sheetData>
  <mergeCells count="196">
    <mergeCell ref="I2:J2"/>
    <mergeCell ref="K2:L2"/>
    <mergeCell ref="M2:N2"/>
    <mergeCell ref="A2:B2"/>
    <mergeCell ref="C2:D2"/>
    <mergeCell ref="E2:F2"/>
    <mergeCell ref="G2:H2"/>
    <mergeCell ref="M4:N4"/>
    <mergeCell ref="A5:B5"/>
    <mergeCell ref="C5:D5"/>
    <mergeCell ref="E5:F5"/>
    <mergeCell ref="G5:H5"/>
    <mergeCell ref="I5:J5"/>
    <mergeCell ref="K5:L5"/>
    <mergeCell ref="M5:N5"/>
    <mergeCell ref="A4:B4"/>
    <mergeCell ref="C4:D4"/>
    <mergeCell ref="E4:F4"/>
    <mergeCell ref="G4:H4"/>
    <mergeCell ref="I4:J4"/>
    <mergeCell ref="K4:L4"/>
    <mergeCell ref="M6:N6"/>
    <mergeCell ref="A7:B7"/>
    <mergeCell ref="C7:D7"/>
    <mergeCell ref="E7:F7"/>
    <mergeCell ref="G7:H7"/>
    <mergeCell ref="I7:J7"/>
    <mergeCell ref="K7:L7"/>
    <mergeCell ref="M7:N7"/>
    <mergeCell ref="A6:B6"/>
    <mergeCell ref="C6:D6"/>
    <mergeCell ref="E6:F6"/>
    <mergeCell ref="G6:H6"/>
    <mergeCell ref="I6:J6"/>
    <mergeCell ref="K6:L6"/>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G30:H30"/>
    <mergeCell ref="K30:L30"/>
    <mergeCell ref="M30:N30"/>
    <mergeCell ref="A31:B31"/>
    <mergeCell ref="C31:D31"/>
    <mergeCell ref="E31:F31"/>
    <mergeCell ref="G31:H31"/>
    <mergeCell ref="I31:J31"/>
    <mergeCell ref="K31:L31"/>
    <mergeCell ref="M31:N31"/>
    <mergeCell ref="A30:B30"/>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s>
  <phoneticPr fontId="0" type="noConversion"/>
  <hyperlinks>
    <hyperlink ref="K38" r:id="rId1"/>
    <hyperlink ref="K38:N38" r:id="rId2" tooltip="More Calendars by Vertex42.com" display="http://www.vertex42.com/calendars/"/>
  </hyperlinks>
  <printOptions horizontalCentered="1" verticalCentered="1"/>
  <pageMargins left="0.5" right="0.5" top="0.25" bottom="0.25" header="0.25" footer="0.25"/>
  <pageSetup orientation="landscape" r:id="rId3"/>
  <headerFooter alignWithMargins="0"/>
  <ignoredErrors>
    <ignoredError sqref="C3:L38 M3:N36 M38:N3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38"/>
  <sheetViews>
    <sheetView showGridLines="0" zoomScaleNormal="100" workbookViewId="0">
      <selection sqref="A1:G1"/>
    </sheetView>
  </sheetViews>
  <sheetFormatPr defaultRowHeight="12.75"/>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s>
  <sheetData>
    <row r="1" spans="1:14" s="2" customFormat="1" ht="50.1" customHeight="1">
      <c r="A1" s="127" t="str">
        <f>IF(Year!$AC$4="","",Year!$AC$4)</f>
        <v/>
      </c>
      <c r="B1" s="127"/>
      <c r="C1" s="127"/>
      <c r="D1" s="127"/>
      <c r="E1" s="127"/>
      <c r="F1" s="127"/>
      <c r="G1" s="127"/>
      <c r="H1" s="126">
        <f>Year!A20</f>
        <v>43739</v>
      </c>
      <c r="I1" s="126"/>
      <c r="J1" s="126"/>
      <c r="K1" s="126"/>
      <c r="L1" s="126"/>
      <c r="M1" s="126"/>
      <c r="N1" s="126"/>
    </row>
    <row r="2" spans="1:14" s="2" customFormat="1" ht="15.75">
      <c r="A2" s="125" t="str">
        <f>'1'!A2:B2</f>
        <v>Sunday</v>
      </c>
      <c r="B2" s="123"/>
      <c r="C2" s="123" t="str">
        <f>'1'!C2:D2</f>
        <v>Monday</v>
      </c>
      <c r="D2" s="123"/>
      <c r="E2" s="123" t="str">
        <f>'1'!E2:F2</f>
        <v>Tuesday</v>
      </c>
      <c r="F2" s="123"/>
      <c r="G2" s="123" t="str">
        <f>'1'!G2:H2</f>
        <v>Wednesday</v>
      </c>
      <c r="H2" s="123"/>
      <c r="I2" s="123" t="str">
        <f>'1'!I2:J2</f>
        <v>Thursday</v>
      </c>
      <c r="J2" s="123"/>
      <c r="K2" s="123" t="str">
        <f>'1'!K2:L2</f>
        <v>Friday</v>
      </c>
      <c r="L2" s="123"/>
      <c r="M2" s="123" t="str">
        <f>'1'!M2:N2</f>
        <v>Saturday</v>
      </c>
      <c r="N2" s="124"/>
    </row>
    <row r="3" spans="1:14" s="2" customFormat="1" ht="18">
      <c r="A3" s="5" t="str">
        <f>Year!A22</f>
        <v/>
      </c>
      <c r="B3" s="6" t="str">
        <f>IF(ISERROR(MATCH(A3,event_dates,0)),"",INDEX(events,MATCH(A3,event_dates,0)))</f>
        <v/>
      </c>
      <c r="C3" s="5" t="str">
        <f>Year!B22</f>
        <v/>
      </c>
      <c r="D3" s="6" t="str">
        <f>IF(ISERROR(MATCH(C3,event_dates,0)),"",INDEX(events,MATCH(C3,event_dates,0)))</f>
        <v/>
      </c>
      <c r="E3" s="5">
        <f>Year!C22</f>
        <v>43739</v>
      </c>
      <c r="F3" s="6" t="str">
        <f>IF(ISERROR(MATCH(E3,event_dates,0)),"",INDEX(events,MATCH(E3,event_dates,0)))</f>
        <v/>
      </c>
      <c r="G3" s="5">
        <f>Year!D22</f>
        <v>43740</v>
      </c>
      <c r="H3" s="6" t="str">
        <f>IF(ISERROR(MATCH(G3,event_dates,0)),"",INDEX(events,MATCH(G3,event_dates,0)))</f>
        <v/>
      </c>
      <c r="I3" s="5">
        <f>Year!E22</f>
        <v>43741</v>
      </c>
      <c r="J3" s="6" t="str">
        <f>IF(ISERROR(MATCH(I3,event_dates,0)),"",INDEX(events,MATCH(I3,event_dates,0)))</f>
        <v/>
      </c>
      <c r="K3" s="5">
        <f>Year!F22</f>
        <v>43742</v>
      </c>
      <c r="L3" s="6" t="str">
        <f>IF(ISERROR(MATCH(K3,event_dates,0)),"",INDEX(events,MATCH(K3,event_dates,0)))</f>
        <v/>
      </c>
      <c r="M3" s="5">
        <f>Year!G22</f>
        <v>43743</v>
      </c>
      <c r="N3" s="6" t="str">
        <f>IF(ISERROR(MATCH(M3,event_dates,0)),"",INDEX(events,MATCH(M3,event_dates,0)))</f>
        <v/>
      </c>
    </row>
    <row r="4" spans="1:14" s="2" customFormat="1">
      <c r="A4" s="120" t="str">
        <f ca="1">IF(ISERROR(MATCH(A3,event_dates,0)+MATCH(A3,OFFSET(event_dates,MATCH(A3,event_dates,0),0,500,1),0)),"",INDEX(events,MATCH(A3,event_dates,0)+MATCH(A3,OFFSET(event_dates,MATCH(A3,event_dates,0),0,500,1),0)))</f>
        <v/>
      </c>
      <c r="B4" s="117"/>
      <c r="C4" s="120" t="str">
        <f ca="1">IF(ISERROR(MATCH(C3,event_dates,0)+MATCH(C3,OFFSET(event_dates,MATCH(C3,event_dates,0),0,500,1),0)),"",INDEX(events,MATCH(C3,event_dates,0)+MATCH(C3,OFFSET(event_dates,MATCH(C3,event_dates,0),0,500,1),0)))</f>
        <v/>
      </c>
      <c r="D4" s="117"/>
      <c r="E4" s="120" t="str">
        <f ca="1">IF(ISERROR(MATCH(E3,event_dates,0)+MATCH(E3,OFFSET(event_dates,MATCH(E3,event_dates,0),0,500,1),0)),"",INDEX(events,MATCH(E3,event_dates,0)+MATCH(E3,OFFSET(event_dates,MATCH(E3,event_dates,0),0,500,1),0)))</f>
        <v/>
      </c>
      <c r="F4" s="117"/>
      <c r="G4" s="120" t="str">
        <f ca="1">IF(ISERROR(MATCH(G3,event_dates,0)+MATCH(G3,OFFSET(event_dates,MATCH(G3,event_dates,0),0,500,1),0)),"",INDEX(events,MATCH(G3,event_dates,0)+MATCH(G3,OFFSET(event_dates,MATCH(G3,event_dates,0),0,500,1),0)))</f>
        <v/>
      </c>
      <c r="H4" s="117"/>
      <c r="I4" s="120" t="str">
        <f ca="1">IF(ISERROR(MATCH(I3,event_dates,0)+MATCH(I3,OFFSET(event_dates,MATCH(I3,event_dates,0),0,500,1),0)),"",INDEX(events,MATCH(I3,event_dates,0)+MATCH(I3,OFFSET(event_dates,MATCH(I3,event_dates,0),0,500,1),0)))</f>
        <v/>
      </c>
      <c r="J4" s="117"/>
      <c r="K4" s="120" t="str">
        <f ca="1">IF(ISERROR(MATCH(K3,event_dates,0)+MATCH(K3,OFFSET(event_dates,MATCH(K3,event_dates,0),0,500,1),0)),"",INDEX(events,MATCH(K3,event_dates,0)+MATCH(K3,OFFSET(event_dates,MATCH(K3,event_dates,0),0,500,1),0)))</f>
        <v/>
      </c>
      <c r="L4" s="117"/>
      <c r="M4" s="120" t="str">
        <f ca="1">IF(ISERROR(MATCH(M3,event_dates,0)+MATCH(M3,OFFSET(event_dates,MATCH(M3,event_dates,0),0,500,1),0)),"",INDEX(events,MATCH(M3,event_dates,0)+MATCH(M3,OFFSET(event_dates,MATCH(M3,event_dates,0),0,500,1),0)))</f>
        <v/>
      </c>
      <c r="N4" s="117"/>
    </row>
    <row r="5" spans="1:14" s="2" customFormat="1">
      <c r="A5" s="116"/>
      <c r="B5" s="117"/>
      <c r="C5" s="116"/>
      <c r="D5" s="117"/>
      <c r="E5" s="116"/>
      <c r="F5" s="117"/>
      <c r="G5" s="116"/>
      <c r="H5" s="117"/>
      <c r="I5" s="116"/>
      <c r="J5" s="117"/>
      <c r="K5" s="116"/>
      <c r="L5" s="117"/>
      <c r="M5" s="116"/>
      <c r="N5" s="117"/>
    </row>
    <row r="6" spans="1:14" s="2" customFormat="1">
      <c r="A6" s="116"/>
      <c r="B6" s="117"/>
      <c r="C6" s="116"/>
      <c r="D6" s="117"/>
      <c r="E6" s="116"/>
      <c r="F6" s="117"/>
      <c r="G6" s="116"/>
      <c r="H6" s="117"/>
      <c r="I6" s="116"/>
      <c r="J6" s="117"/>
      <c r="K6" s="116"/>
      <c r="L6" s="117"/>
      <c r="M6" s="116"/>
      <c r="N6" s="117"/>
    </row>
    <row r="7" spans="1:14" s="2" customFormat="1">
      <c r="A7" s="116" t="s">
        <v>6</v>
      </c>
      <c r="B7" s="117"/>
      <c r="C7" s="116" t="s">
        <v>6</v>
      </c>
      <c r="D7" s="117"/>
      <c r="E7" s="116" t="s">
        <v>6</v>
      </c>
      <c r="F7" s="117"/>
      <c r="G7" s="116" t="s">
        <v>6</v>
      </c>
      <c r="H7" s="117"/>
      <c r="I7" s="116" t="s">
        <v>6</v>
      </c>
      <c r="J7" s="117"/>
      <c r="K7" s="116" t="s">
        <v>6</v>
      </c>
      <c r="L7" s="117"/>
      <c r="M7" s="116" t="s">
        <v>6</v>
      </c>
      <c r="N7" s="117"/>
    </row>
    <row r="8" spans="1:14" s="3" customFormat="1">
      <c r="A8" s="118" t="s">
        <v>6</v>
      </c>
      <c r="B8" s="119"/>
      <c r="C8" s="118" t="s">
        <v>6</v>
      </c>
      <c r="D8" s="119"/>
      <c r="E8" s="118" t="s">
        <v>6</v>
      </c>
      <c r="F8" s="119"/>
      <c r="G8" s="118" t="s">
        <v>6</v>
      </c>
      <c r="H8" s="119"/>
      <c r="I8" s="118" t="s">
        <v>6</v>
      </c>
      <c r="J8" s="119"/>
      <c r="K8" s="118" t="s">
        <v>6</v>
      </c>
      <c r="L8" s="119"/>
      <c r="M8" s="118" t="s">
        <v>6</v>
      </c>
      <c r="N8" s="119"/>
    </row>
    <row r="9" spans="1:14" s="2" customFormat="1" ht="18">
      <c r="A9" s="5">
        <f>Year!A23</f>
        <v>43744</v>
      </c>
      <c r="B9" s="6" t="str">
        <f>IF(ISERROR(MATCH(A9,event_dates,0)),"",INDEX(events,MATCH(A9,event_dates,0)))</f>
        <v/>
      </c>
      <c r="C9" s="5">
        <f>Year!B23</f>
        <v>43745</v>
      </c>
      <c r="D9" s="6" t="str">
        <f>IF(ISERROR(MATCH(C9,event_dates,0)),"",INDEX(events,MATCH(C9,event_dates,0)))</f>
        <v/>
      </c>
      <c r="E9" s="5">
        <f>Year!C23</f>
        <v>43746</v>
      </c>
      <c r="F9" s="6" t="str">
        <f>IF(ISERROR(MATCH(E9,event_dates,0)),"",INDEX(events,MATCH(E9,event_dates,0)))</f>
        <v/>
      </c>
      <c r="G9" s="5">
        <f>Year!D23</f>
        <v>43747</v>
      </c>
      <c r="H9" s="6" t="str">
        <f>IF(ISERROR(MATCH(G9,event_dates,0)),"",INDEX(events,MATCH(G9,event_dates,0)))</f>
        <v/>
      </c>
      <c r="I9" s="5">
        <f>Year!E23</f>
        <v>43748</v>
      </c>
      <c r="J9" s="6" t="str">
        <f>IF(ISERROR(MATCH(I9,event_dates,0)),"",INDEX(events,MATCH(I9,event_dates,0)))</f>
        <v/>
      </c>
      <c r="K9" s="5">
        <f>Year!F23</f>
        <v>43749</v>
      </c>
      <c r="L9" s="6" t="str">
        <f>IF(ISERROR(MATCH(K9,event_dates,0)),"",INDEX(events,MATCH(K9,event_dates,0)))</f>
        <v/>
      </c>
      <c r="M9" s="5">
        <f>Year!G23</f>
        <v>43750</v>
      </c>
      <c r="N9" s="6" t="str">
        <f>IF(ISERROR(MATCH(M9,event_dates,0)),"",INDEX(events,MATCH(M9,event_dates,0)))</f>
        <v/>
      </c>
    </row>
    <row r="10" spans="1:14" s="2" customFormat="1">
      <c r="A10" s="120" t="str">
        <f ca="1">IF(ISERROR(MATCH(A9,event_dates,0)+MATCH(A9,OFFSET(event_dates,MATCH(A9,event_dates,0),0,500,1),0)),"",INDEX(events,MATCH(A9,event_dates,0)+MATCH(A9,OFFSET(event_dates,MATCH(A9,event_dates,0),0,500,1),0)))</f>
        <v/>
      </c>
      <c r="B10" s="117"/>
      <c r="C10" s="120" t="str">
        <f ca="1">IF(ISERROR(MATCH(C9,event_dates,0)+MATCH(C9,OFFSET(event_dates,MATCH(C9,event_dates,0),0,500,1),0)),"",INDEX(events,MATCH(C9,event_dates,0)+MATCH(C9,OFFSET(event_dates,MATCH(C9,event_dates,0),0,500,1),0)))</f>
        <v/>
      </c>
      <c r="D10" s="117"/>
      <c r="E10" s="120" t="str">
        <f ca="1">IF(ISERROR(MATCH(E9,event_dates,0)+MATCH(E9,OFFSET(event_dates,MATCH(E9,event_dates,0),0,500,1),0)),"",INDEX(events,MATCH(E9,event_dates,0)+MATCH(E9,OFFSET(event_dates,MATCH(E9,event_dates,0),0,500,1),0)))</f>
        <v/>
      </c>
      <c r="F10" s="117"/>
      <c r="G10" s="120" t="str">
        <f ca="1">IF(ISERROR(MATCH(G9,event_dates,0)+MATCH(G9,OFFSET(event_dates,MATCH(G9,event_dates,0),0,500,1),0)),"",INDEX(events,MATCH(G9,event_dates,0)+MATCH(G9,OFFSET(event_dates,MATCH(G9,event_dates,0),0,500,1),0)))</f>
        <v/>
      </c>
      <c r="H10" s="117"/>
      <c r="I10" s="120" t="str">
        <f ca="1">IF(ISERROR(MATCH(I9,event_dates,0)+MATCH(I9,OFFSET(event_dates,MATCH(I9,event_dates,0),0,500,1),0)),"",INDEX(events,MATCH(I9,event_dates,0)+MATCH(I9,OFFSET(event_dates,MATCH(I9,event_dates,0),0,500,1),0)))</f>
        <v/>
      </c>
      <c r="J10" s="117"/>
      <c r="K10" s="120" t="str">
        <f ca="1">IF(ISERROR(MATCH(K9,event_dates,0)+MATCH(K9,OFFSET(event_dates,MATCH(K9,event_dates,0),0,500,1),0)),"",INDEX(events,MATCH(K9,event_dates,0)+MATCH(K9,OFFSET(event_dates,MATCH(K9,event_dates,0),0,500,1),0)))</f>
        <v/>
      </c>
      <c r="L10" s="117"/>
      <c r="M10" s="120" t="str">
        <f ca="1">IF(ISERROR(MATCH(M9,event_dates,0)+MATCH(M9,OFFSET(event_dates,MATCH(M9,event_dates,0),0,500,1),0)),"",INDEX(events,MATCH(M9,event_dates,0)+MATCH(M9,OFFSET(event_dates,MATCH(M9,event_dates,0),0,500,1),0)))</f>
        <v/>
      </c>
      <c r="N10" s="117"/>
    </row>
    <row r="11" spans="1:14" s="2" customFormat="1">
      <c r="A11" s="116"/>
      <c r="B11" s="117"/>
      <c r="C11" s="116"/>
      <c r="D11" s="117"/>
      <c r="E11" s="116"/>
      <c r="F11" s="117"/>
      <c r="G11" s="116"/>
      <c r="H11" s="117"/>
      <c r="I11" s="116"/>
      <c r="J11" s="117"/>
      <c r="K11" s="116"/>
      <c r="L11" s="117"/>
      <c r="M11" s="116"/>
      <c r="N11" s="117"/>
    </row>
    <row r="12" spans="1:14" s="2" customFormat="1">
      <c r="A12" s="116"/>
      <c r="B12" s="117"/>
      <c r="C12" s="116"/>
      <c r="D12" s="117"/>
      <c r="E12" s="116"/>
      <c r="F12" s="117"/>
      <c r="G12" s="116"/>
      <c r="H12" s="117"/>
      <c r="I12" s="116"/>
      <c r="J12" s="117"/>
      <c r="K12" s="116"/>
      <c r="L12" s="117"/>
      <c r="M12" s="116"/>
      <c r="N12" s="117"/>
    </row>
    <row r="13" spans="1:14" s="2" customFormat="1">
      <c r="A13" s="116" t="s">
        <v>6</v>
      </c>
      <c r="B13" s="117"/>
      <c r="C13" s="116" t="s">
        <v>6</v>
      </c>
      <c r="D13" s="117"/>
      <c r="E13" s="116" t="s">
        <v>6</v>
      </c>
      <c r="F13" s="117"/>
      <c r="G13" s="116" t="s">
        <v>6</v>
      </c>
      <c r="H13" s="117"/>
      <c r="I13" s="116" t="s">
        <v>6</v>
      </c>
      <c r="J13" s="117"/>
      <c r="K13" s="116" t="s">
        <v>6</v>
      </c>
      <c r="L13" s="117"/>
      <c r="M13" s="116" t="s">
        <v>6</v>
      </c>
      <c r="N13" s="117"/>
    </row>
    <row r="14" spans="1:14" s="3" customFormat="1">
      <c r="A14" s="118" t="s">
        <v>6</v>
      </c>
      <c r="B14" s="119"/>
      <c r="C14" s="118" t="s">
        <v>6</v>
      </c>
      <c r="D14" s="119"/>
      <c r="E14" s="118" t="s">
        <v>6</v>
      </c>
      <c r="F14" s="119"/>
      <c r="G14" s="118" t="s">
        <v>6</v>
      </c>
      <c r="H14" s="119"/>
      <c r="I14" s="118" t="s">
        <v>6</v>
      </c>
      <c r="J14" s="119"/>
      <c r="K14" s="118" t="s">
        <v>6</v>
      </c>
      <c r="L14" s="119"/>
      <c r="M14" s="118" t="s">
        <v>6</v>
      </c>
      <c r="N14" s="119"/>
    </row>
    <row r="15" spans="1:14" s="2" customFormat="1" ht="18">
      <c r="A15" s="5">
        <f>Year!A24</f>
        <v>43751</v>
      </c>
      <c r="B15" s="6" t="str">
        <f>IF(ISERROR(MATCH(A15,event_dates,0)),"",INDEX(events,MATCH(A15,event_dates,0)))</f>
        <v/>
      </c>
      <c r="C15" s="5">
        <f>Year!B24</f>
        <v>43752</v>
      </c>
      <c r="D15" s="6" t="str">
        <f>IF(ISERROR(MATCH(C15,event_dates,0)),"",INDEX(events,MATCH(C15,event_dates,0)))</f>
        <v/>
      </c>
      <c r="E15" s="5">
        <f>Year!C24</f>
        <v>43753</v>
      </c>
      <c r="F15" s="6" t="str">
        <f>IF(ISERROR(MATCH(E15,event_dates,0)),"",INDEX(events,MATCH(E15,event_dates,0)))</f>
        <v/>
      </c>
      <c r="G15" s="5">
        <f>Year!D24</f>
        <v>43754</v>
      </c>
      <c r="H15" s="6" t="str">
        <f>IF(ISERROR(MATCH(G15,event_dates,0)),"",INDEX(events,MATCH(G15,event_dates,0)))</f>
        <v/>
      </c>
      <c r="I15" s="5">
        <f>Year!E24</f>
        <v>43755</v>
      </c>
      <c r="J15" s="6" t="str">
        <f>IF(ISERROR(MATCH(I15,event_dates,0)),"",INDEX(events,MATCH(I15,event_dates,0)))</f>
        <v/>
      </c>
      <c r="K15" s="5">
        <f>Year!F24</f>
        <v>43756</v>
      </c>
      <c r="L15" s="6" t="str">
        <f>IF(ISERROR(MATCH(K15,event_dates,0)),"",INDEX(events,MATCH(K15,event_dates,0)))</f>
        <v/>
      </c>
      <c r="M15" s="5">
        <f>Year!G24</f>
        <v>43757</v>
      </c>
      <c r="N15" s="6" t="str">
        <f>IF(ISERROR(MATCH(M15,event_dates,0)),"",INDEX(events,MATCH(M15,event_dates,0)))</f>
        <v/>
      </c>
    </row>
    <row r="16" spans="1:14" s="2" customFormat="1">
      <c r="A16" s="120" t="str">
        <f ca="1">IF(ISERROR(MATCH(A15,event_dates,0)+MATCH(A15,OFFSET(event_dates,MATCH(A15,event_dates,0),0,500,1),0)),"",INDEX(events,MATCH(A15,event_dates,0)+MATCH(A15,OFFSET(event_dates,MATCH(A15,event_dates,0),0,500,1),0)))</f>
        <v/>
      </c>
      <c r="B16" s="117"/>
      <c r="C16" s="120" t="str">
        <f ca="1">IF(ISERROR(MATCH(C15,event_dates,0)+MATCH(C15,OFFSET(event_dates,MATCH(C15,event_dates,0),0,500,1),0)),"",INDEX(events,MATCH(C15,event_dates,0)+MATCH(C15,OFFSET(event_dates,MATCH(C15,event_dates,0),0,500,1),0)))</f>
        <v/>
      </c>
      <c r="D16" s="117"/>
      <c r="E16" s="120" t="str">
        <f ca="1">IF(ISERROR(MATCH(E15,event_dates,0)+MATCH(E15,OFFSET(event_dates,MATCH(E15,event_dates,0),0,500,1),0)),"",INDEX(events,MATCH(E15,event_dates,0)+MATCH(E15,OFFSET(event_dates,MATCH(E15,event_dates,0),0,500,1),0)))</f>
        <v/>
      </c>
      <c r="F16" s="117"/>
      <c r="G16" s="120" t="str">
        <f ca="1">IF(ISERROR(MATCH(G15,event_dates,0)+MATCH(G15,OFFSET(event_dates,MATCH(G15,event_dates,0),0,500,1),0)),"",INDEX(events,MATCH(G15,event_dates,0)+MATCH(G15,OFFSET(event_dates,MATCH(G15,event_dates,0),0,500,1),0)))</f>
        <v/>
      </c>
      <c r="H16" s="117"/>
      <c r="I16" s="120" t="str">
        <f ca="1">IF(ISERROR(MATCH(I15,event_dates,0)+MATCH(I15,OFFSET(event_dates,MATCH(I15,event_dates,0),0,500,1),0)),"",INDEX(events,MATCH(I15,event_dates,0)+MATCH(I15,OFFSET(event_dates,MATCH(I15,event_dates,0),0,500,1),0)))</f>
        <v/>
      </c>
      <c r="J16" s="117"/>
      <c r="K16" s="120" t="str">
        <f ca="1">IF(ISERROR(MATCH(K15,event_dates,0)+MATCH(K15,OFFSET(event_dates,MATCH(K15,event_dates,0),0,500,1),0)),"",INDEX(events,MATCH(K15,event_dates,0)+MATCH(K15,OFFSET(event_dates,MATCH(K15,event_dates,0),0,500,1),0)))</f>
        <v/>
      </c>
      <c r="L16" s="117"/>
      <c r="M16" s="120" t="str">
        <f ca="1">IF(ISERROR(MATCH(M15,event_dates,0)+MATCH(M15,OFFSET(event_dates,MATCH(M15,event_dates,0),0,500,1),0)),"",INDEX(events,MATCH(M15,event_dates,0)+MATCH(M15,OFFSET(event_dates,MATCH(M15,event_dates,0),0,500,1),0)))</f>
        <v/>
      </c>
      <c r="N16" s="117"/>
    </row>
    <row r="17" spans="1:14" s="2" customFormat="1">
      <c r="A17" s="116"/>
      <c r="B17" s="117"/>
      <c r="C17" s="116"/>
      <c r="D17" s="117"/>
      <c r="E17" s="116"/>
      <c r="F17" s="117"/>
      <c r="G17" s="116"/>
      <c r="H17" s="117"/>
      <c r="I17" s="116"/>
      <c r="J17" s="117"/>
      <c r="K17" s="116"/>
      <c r="L17" s="117"/>
      <c r="M17" s="116"/>
      <c r="N17" s="117"/>
    </row>
    <row r="18" spans="1:14" s="2" customFormat="1">
      <c r="A18" s="116"/>
      <c r="B18" s="117"/>
      <c r="C18" s="116"/>
      <c r="D18" s="117"/>
      <c r="E18" s="116"/>
      <c r="F18" s="117"/>
      <c r="G18" s="116"/>
      <c r="H18" s="117"/>
      <c r="I18" s="116"/>
      <c r="J18" s="117"/>
      <c r="K18" s="116"/>
      <c r="L18" s="117"/>
      <c r="M18" s="116"/>
      <c r="N18" s="117"/>
    </row>
    <row r="19" spans="1:14" s="2" customFormat="1">
      <c r="A19" s="116" t="s">
        <v>6</v>
      </c>
      <c r="B19" s="117"/>
      <c r="C19" s="116" t="s">
        <v>6</v>
      </c>
      <c r="D19" s="117"/>
      <c r="E19" s="116" t="s">
        <v>6</v>
      </c>
      <c r="F19" s="117"/>
      <c r="G19" s="116" t="s">
        <v>6</v>
      </c>
      <c r="H19" s="117"/>
      <c r="I19" s="116" t="s">
        <v>6</v>
      </c>
      <c r="J19" s="117"/>
      <c r="K19" s="116" t="s">
        <v>6</v>
      </c>
      <c r="L19" s="117"/>
      <c r="M19" s="116" t="s">
        <v>6</v>
      </c>
      <c r="N19" s="117"/>
    </row>
    <row r="20" spans="1:14" s="3" customFormat="1">
      <c r="A20" s="118" t="s">
        <v>6</v>
      </c>
      <c r="B20" s="119"/>
      <c r="C20" s="118" t="s">
        <v>6</v>
      </c>
      <c r="D20" s="119"/>
      <c r="E20" s="118" t="s">
        <v>6</v>
      </c>
      <c r="F20" s="119"/>
      <c r="G20" s="118" t="s">
        <v>6</v>
      </c>
      <c r="H20" s="119"/>
      <c r="I20" s="118" t="s">
        <v>6</v>
      </c>
      <c r="J20" s="119"/>
      <c r="K20" s="118" t="s">
        <v>6</v>
      </c>
      <c r="L20" s="119"/>
      <c r="M20" s="118" t="s">
        <v>6</v>
      </c>
      <c r="N20" s="119"/>
    </row>
    <row r="21" spans="1:14" s="2" customFormat="1" ht="18">
      <c r="A21" s="5">
        <f>Year!A25</f>
        <v>43758</v>
      </c>
      <c r="B21" s="6" t="str">
        <f>IF(ISERROR(MATCH(A21,event_dates,0)),"",INDEX(events,MATCH(A21,event_dates,0)))</f>
        <v/>
      </c>
      <c r="C21" s="5">
        <f>Year!B25</f>
        <v>43759</v>
      </c>
      <c r="D21" s="6" t="str">
        <f>IF(ISERROR(MATCH(C21,event_dates,0)),"",INDEX(events,MATCH(C21,event_dates,0)))</f>
        <v/>
      </c>
      <c r="E21" s="5">
        <f>Year!C25</f>
        <v>43760</v>
      </c>
      <c r="F21" s="6" t="str">
        <f>IF(ISERROR(MATCH(E21,event_dates,0)),"",INDEX(events,MATCH(E21,event_dates,0)))</f>
        <v/>
      </c>
      <c r="G21" s="5">
        <f>Year!D25</f>
        <v>43761</v>
      </c>
      <c r="H21" s="6" t="str">
        <f>IF(ISERROR(MATCH(G21,event_dates,0)),"",INDEX(events,MATCH(G21,event_dates,0)))</f>
        <v/>
      </c>
      <c r="I21" s="5">
        <f>Year!E25</f>
        <v>43762</v>
      </c>
      <c r="J21" s="6" t="str">
        <f>IF(ISERROR(MATCH(I21,event_dates,0)),"",INDEX(events,MATCH(I21,event_dates,0)))</f>
        <v/>
      </c>
      <c r="K21" s="5">
        <f>Year!F25</f>
        <v>43763</v>
      </c>
      <c r="L21" s="6" t="str">
        <f>IF(ISERROR(MATCH(K21,event_dates,0)),"",INDEX(events,MATCH(K21,event_dates,0)))</f>
        <v/>
      </c>
      <c r="M21" s="5">
        <f>Year!G25</f>
        <v>43764</v>
      </c>
      <c r="N21" s="6" t="str">
        <f>IF(ISERROR(MATCH(M21,event_dates,0)),"",INDEX(events,MATCH(M21,event_dates,0)))</f>
        <v/>
      </c>
    </row>
    <row r="22" spans="1:14" s="2" customFormat="1">
      <c r="A22" s="120" t="str">
        <f ca="1">IF(ISERROR(MATCH(A21,event_dates,0)+MATCH(A21,OFFSET(event_dates,MATCH(A21,event_dates,0),0,500,1),0)),"",INDEX(events,MATCH(A21,event_dates,0)+MATCH(A21,OFFSET(event_dates,MATCH(A21,event_dates,0),0,500,1),0)))</f>
        <v/>
      </c>
      <c r="B22" s="117"/>
      <c r="C22" s="120" t="str">
        <f ca="1">IF(ISERROR(MATCH(C21,event_dates,0)+MATCH(C21,OFFSET(event_dates,MATCH(C21,event_dates,0),0,500,1),0)),"",INDEX(events,MATCH(C21,event_dates,0)+MATCH(C21,OFFSET(event_dates,MATCH(C21,event_dates,0),0,500,1),0)))</f>
        <v/>
      </c>
      <c r="D22" s="117"/>
      <c r="E22" s="120" t="str">
        <f ca="1">IF(ISERROR(MATCH(E21,event_dates,0)+MATCH(E21,OFFSET(event_dates,MATCH(E21,event_dates,0),0,500,1),0)),"",INDEX(events,MATCH(E21,event_dates,0)+MATCH(E21,OFFSET(event_dates,MATCH(E21,event_dates,0),0,500,1),0)))</f>
        <v/>
      </c>
      <c r="F22" s="117"/>
      <c r="G22" s="120" t="str">
        <f ca="1">IF(ISERROR(MATCH(G21,event_dates,0)+MATCH(G21,OFFSET(event_dates,MATCH(G21,event_dates,0),0,500,1),0)),"",INDEX(events,MATCH(G21,event_dates,0)+MATCH(G21,OFFSET(event_dates,MATCH(G21,event_dates,0),0,500,1),0)))</f>
        <v/>
      </c>
      <c r="H22" s="117"/>
      <c r="I22" s="120" t="str">
        <f ca="1">IF(ISERROR(MATCH(I21,event_dates,0)+MATCH(I21,OFFSET(event_dates,MATCH(I21,event_dates,0),0,500,1),0)),"",INDEX(events,MATCH(I21,event_dates,0)+MATCH(I21,OFFSET(event_dates,MATCH(I21,event_dates,0),0,500,1),0)))</f>
        <v/>
      </c>
      <c r="J22" s="117"/>
      <c r="K22" s="120" t="str">
        <f ca="1">IF(ISERROR(MATCH(K21,event_dates,0)+MATCH(K21,OFFSET(event_dates,MATCH(K21,event_dates,0),0,500,1),0)),"",INDEX(events,MATCH(K21,event_dates,0)+MATCH(K21,OFFSET(event_dates,MATCH(K21,event_dates,0),0,500,1),0)))</f>
        <v/>
      </c>
      <c r="L22" s="117"/>
      <c r="M22" s="120" t="str">
        <f ca="1">IF(ISERROR(MATCH(M21,event_dates,0)+MATCH(M21,OFFSET(event_dates,MATCH(M21,event_dates,0),0,500,1),0)),"",INDEX(events,MATCH(M21,event_dates,0)+MATCH(M21,OFFSET(event_dates,MATCH(M21,event_dates,0),0,500,1),0)))</f>
        <v/>
      </c>
      <c r="N22" s="117"/>
    </row>
    <row r="23" spans="1:14" s="2" customFormat="1">
      <c r="A23" s="116"/>
      <c r="B23" s="117"/>
      <c r="C23" s="116"/>
      <c r="D23" s="117"/>
      <c r="E23" s="116"/>
      <c r="F23" s="117"/>
      <c r="G23" s="116"/>
      <c r="H23" s="117"/>
      <c r="I23" s="116"/>
      <c r="J23" s="117"/>
      <c r="K23" s="116"/>
      <c r="L23" s="117"/>
      <c r="M23" s="116"/>
      <c r="N23" s="117"/>
    </row>
    <row r="24" spans="1:14" s="2" customFormat="1">
      <c r="A24" s="116"/>
      <c r="B24" s="117"/>
      <c r="C24" s="116"/>
      <c r="D24" s="117"/>
      <c r="E24" s="116"/>
      <c r="F24" s="117"/>
      <c r="G24" s="116"/>
      <c r="H24" s="117"/>
      <c r="I24" s="116"/>
      <c r="J24" s="117"/>
      <c r="K24" s="116"/>
      <c r="L24" s="117"/>
      <c r="M24" s="116"/>
      <c r="N24" s="117"/>
    </row>
    <row r="25" spans="1:14" s="2" customFormat="1">
      <c r="A25" s="116" t="s">
        <v>6</v>
      </c>
      <c r="B25" s="117"/>
      <c r="C25" s="116" t="s">
        <v>6</v>
      </c>
      <c r="D25" s="117"/>
      <c r="E25" s="116" t="s">
        <v>6</v>
      </c>
      <c r="F25" s="117"/>
      <c r="G25" s="116" t="s">
        <v>6</v>
      </c>
      <c r="H25" s="117"/>
      <c r="I25" s="116" t="s">
        <v>6</v>
      </c>
      <c r="J25" s="117"/>
      <c r="K25" s="116" t="s">
        <v>6</v>
      </c>
      <c r="L25" s="117"/>
      <c r="M25" s="116" t="s">
        <v>6</v>
      </c>
      <c r="N25" s="117"/>
    </row>
    <row r="26" spans="1:14" s="3" customFormat="1">
      <c r="A26" s="118" t="s">
        <v>6</v>
      </c>
      <c r="B26" s="119"/>
      <c r="C26" s="118" t="s">
        <v>6</v>
      </c>
      <c r="D26" s="119"/>
      <c r="E26" s="118" t="s">
        <v>6</v>
      </c>
      <c r="F26" s="119"/>
      <c r="G26" s="118" t="s">
        <v>6</v>
      </c>
      <c r="H26" s="119"/>
      <c r="I26" s="118" t="s">
        <v>6</v>
      </c>
      <c r="J26" s="119"/>
      <c r="K26" s="118" t="s">
        <v>6</v>
      </c>
      <c r="L26" s="119"/>
      <c r="M26" s="118" t="s">
        <v>6</v>
      </c>
      <c r="N26" s="119"/>
    </row>
    <row r="27" spans="1:14" s="2" customFormat="1" ht="18">
      <c r="A27" s="5">
        <f>Year!A26</f>
        <v>43765</v>
      </c>
      <c r="B27" s="6" t="str">
        <f>IF(ISERROR(MATCH(A27,event_dates,0)),"",INDEX(events,MATCH(A27,event_dates,0)))</f>
        <v/>
      </c>
      <c r="C27" s="5">
        <f>Year!B26</f>
        <v>43766</v>
      </c>
      <c r="D27" s="6" t="str">
        <f>IF(ISERROR(MATCH(C27,event_dates,0)),"",INDEX(events,MATCH(C27,event_dates,0)))</f>
        <v/>
      </c>
      <c r="E27" s="5">
        <f>Year!C26</f>
        <v>43767</v>
      </c>
      <c r="F27" s="6" t="str">
        <f>IF(ISERROR(MATCH(E27,event_dates,0)),"",INDEX(events,MATCH(E27,event_dates,0)))</f>
        <v/>
      </c>
      <c r="G27" s="5">
        <f>Year!D26</f>
        <v>43768</v>
      </c>
      <c r="H27" s="6" t="str">
        <f>IF(ISERROR(MATCH(G27,event_dates,0)),"",INDEX(events,MATCH(G27,event_dates,0)))</f>
        <v>1st quarter progress reports available</v>
      </c>
      <c r="I27" s="5">
        <f>Year!E26</f>
        <v>43769</v>
      </c>
      <c r="J27" s="6" t="str">
        <f>IF(ISERROR(MATCH(I27,event_dates,0)),"",INDEX(events,MATCH(I27,event_dates,0)))</f>
        <v/>
      </c>
      <c r="K27" s="5" t="str">
        <f>Year!F26</f>
        <v/>
      </c>
      <c r="L27" s="6" t="str">
        <f>IF(ISERROR(MATCH(K27,event_dates,0)),"",INDEX(events,MATCH(K27,event_dates,0)))</f>
        <v/>
      </c>
      <c r="M27" s="5" t="str">
        <f>Year!G26</f>
        <v/>
      </c>
      <c r="N27" s="6" t="str">
        <f>IF(ISERROR(MATCH(M27,event_dates,0)),"",INDEX(events,MATCH(M27,event_dates,0)))</f>
        <v/>
      </c>
    </row>
    <row r="28" spans="1:14" s="2" customFormat="1">
      <c r="A28" s="120" t="str">
        <f ca="1">IF(ISERROR(MATCH(A27,event_dates,0)+MATCH(A27,OFFSET(event_dates,MATCH(A27,event_dates,0),0,500,1),0)),"",INDEX(events,MATCH(A27,event_dates,0)+MATCH(A27,OFFSET(event_dates,MATCH(A27,event_dates,0),0,500,1),0)))</f>
        <v/>
      </c>
      <c r="B28" s="117"/>
      <c r="C28" s="120" t="str">
        <f ca="1">IF(ISERROR(MATCH(C27,event_dates,0)+MATCH(C27,OFFSET(event_dates,MATCH(C27,event_dates,0),0,500,1),0)),"",INDEX(events,MATCH(C27,event_dates,0)+MATCH(C27,OFFSET(event_dates,MATCH(C27,event_dates,0),0,500,1),0)))</f>
        <v/>
      </c>
      <c r="D28" s="117"/>
      <c r="E28" s="120" t="str">
        <f ca="1">IF(ISERROR(MATCH(E27,event_dates,0)+MATCH(E27,OFFSET(event_dates,MATCH(E27,event_dates,0),0,500,1),0)),"",INDEX(events,MATCH(E27,event_dates,0)+MATCH(E27,OFFSET(event_dates,MATCH(E27,event_dates,0),0,500,1),0)))</f>
        <v/>
      </c>
      <c r="F28" s="117"/>
      <c r="G28" s="120" t="str">
        <f ca="1">IF(ISERROR(MATCH(G27,event_dates,0)+MATCH(G27,OFFSET(event_dates,MATCH(G27,event_dates,0),0,500,1),0)),"",INDEX(events,MATCH(G27,event_dates,0)+MATCH(G27,OFFSET(event_dates,MATCH(G27,event_dates,0),0,500,1),0)))</f>
        <v/>
      </c>
      <c r="H28" s="117"/>
      <c r="I28" s="120" t="str">
        <f ca="1">IF(ISERROR(MATCH(I27,event_dates,0)+MATCH(I27,OFFSET(event_dates,MATCH(I27,event_dates,0),0,500,1),0)),"",INDEX(events,MATCH(I27,event_dates,0)+MATCH(I27,OFFSET(event_dates,MATCH(I27,event_dates,0),0,500,1),0)))</f>
        <v/>
      </c>
      <c r="J28" s="117"/>
      <c r="K28" s="120" t="str">
        <f ca="1">IF(ISERROR(MATCH(K27,event_dates,0)+MATCH(K27,OFFSET(event_dates,MATCH(K27,event_dates,0),0,500,1),0)),"",INDEX(events,MATCH(K27,event_dates,0)+MATCH(K27,OFFSET(event_dates,MATCH(K27,event_dates,0),0,500,1),0)))</f>
        <v/>
      </c>
      <c r="L28" s="117"/>
      <c r="M28" s="120" t="str">
        <f ca="1">IF(ISERROR(MATCH(M27,event_dates,0)+MATCH(M27,OFFSET(event_dates,MATCH(M27,event_dates,0),0,500,1),0)),"",INDEX(events,MATCH(M27,event_dates,0)+MATCH(M27,OFFSET(event_dates,MATCH(M27,event_dates,0),0,500,1),0)))</f>
        <v/>
      </c>
      <c r="N28" s="117"/>
    </row>
    <row r="29" spans="1:14" s="2" customFormat="1">
      <c r="A29" s="116"/>
      <c r="B29" s="117"/>
      <c r="C29" s="116"/>
      <c r="D29" s="117"/>
      <c r="E29" s="116"/>
      <c r="F29" s="117"/>
      <c r="G29" s="116"/>
      <c r="H29" s="117"/>
      <c r="I29" s="116"/>
      <c r="J29" s="117"/>
      <c r="K29" s="116"/>
      <c r="L29" s="117"/>
      <c r="M29" s="116"/>
      <c r="N29" s="117"/>
    </row>
    <row r="30" spans="1:14" s="2" customFormat="1">
      <c r="A30" s="116"/>
      <c r="B30" s="117"/>
      <c r="C30" s="116"/>
      <c r="D30" s="117"/>
      <c r="E30" s="116"/>
      <c r="F30" s="117"/>
      <c r="G30" s="116"/>
      <c r="H30" s="117"/>
      <c r="I30" s="116"/>
      <c r="J30" s="117"/>
      <c r="K30" s="116"/>
      <c r="L30" s="117"/>
      <c r="M30" s="116"/>
      <c r="N30" s="117"/>
    </row>
    <row r="31" spans="1:14" s="2" customFormat="1">
      <c r="A31" s="116" t="s">
        <v>6</v>
      </c>
      <c r="B31" s="117"/>
      <c r="C31" s="116" t="s">
        <v>6</v>
      </c>
      <c r="D31" s="117"/>
      <c r="E31" s="116" t="s">
        <v>6</v>
      </c>
      <c r="F31" s="117"/>
      <c r="G31" s="116" t="s">
        <v>6</v>
      </c>
      <c r="H31" s="117"/>
      <c r="I31" s="116" t="s">
        <v>6</v>
      </c>
      <c r="J31" s="117"/>
      <c r="K31" s="116" t="s">
        <v>6</v>
      </c>
      <c r="L31" s="117"/>
      <c r="M31" s="116" t="s">
        <v>6</v>
      </c>
      <c r="N31" s="117"/>
    </row>
    <row r="32" spans="1:14" s="3" customFormat="1">
      <c r="A32" s="118" t="s">
        <v>6</v>
      </c>
      <c r="B32" s="119"/>
      <c r="C32" s="118" t="s">
        <v>6</v>
      </c>
      <c r="D32" s="119"/>
      <c r="E32" s="118" t="s">
        <v>6</v>
      </c>
      <c r="F32" s="119"/>
      <c r="G32" s="118" t="s">
        <v>6</v>
      </c>
      <c r="H32" s="119"/>
      <c r="I32" s="118" t="s">
        <v>6</v>
      </c>
      <c r="J32" s="119"/>
      <c r="K32" s="118" t="s">
        <v>6</v>
      </c>
      <c r="L32" s="119"/>
      <c r="M32" s="118" t="s">
        <v>6</v>
      </c>
      <c r="N32" s="119"/>
    </row>
    <row r="33" spans="1:14" ht="18">
      <c r="A33" s="5" t="str">
        <f>Year!A27</f>
        <v/>
      </c>
      <c r="B33" s="6" t="str">
        <f>IF(ISERROR(MATCH(A33,event_dates,0)),"",INDEX(events,MATCH(A33,event_dates,0)))</f>
        <v/>
      </c>
      <c r="C33" s="5" t="str">
        <f>Year!B27</f>
        <v/>
      </c>
      <c r="D33" s="6" t="str">
        <f>IF(ISERROR(MATCH(C33,event_dates,0)),"",INDEX(events,MATCH(C33,event_dates,0)))</f>
        <v/>
      </c>
      <c r="E33" s="13" t="s">
        <v>7</v>
      </c>
      <c r="F33" s="1"/>
      <c r="G33" s="10"/>
      <c r="H33" s="10"/>
      <c r="I33" s="10"/>
      <c r="J33" s="10"/>
      <c r="K33" s="10"/>
      <c r="L33" s="10"/>
      <c r="M33" s="10"/>
      <c r="N33" s="14"/>
    </row>
    <row r="34" spans="1:14">
      <c r="A34" s="120" t="str">
        <f ca="1">IF(ISERROR(MATCH(A33,event_dates,0)+MATCH(A33,OFFSET(event_dates,MATCH(A33,event_dates,0),0,500,1),0)),"",INDEX(events,MATCH(A33,event_dates,0)+MATCH(A33,OFFSET(event_dates,MATCH(A33,event_dates,0),0,500,1),0)))</f>
        <v/>
      </c>
      <c r="B34" s="117"/>
      <c r="C34" s="120" t="str">
        <f ca="1">IF(ISERROR(MATCH(C33,event_dates,0)+MATCH(C33,OFFSET(event_dates,MATCH(C33,event_dates,0),0,500,1),0)),"",INDEX(events,MATCH(C33,event_dates,0)+MATCH(C33,OFFSET(event_dates,MATCH(C33,event_dates,0),0,500,1),0)))</f>
        <v/>
      </c>
      <c r="D34" s="117"/>
      <c r="E34" s="7"/>
      <c r="F34" s="4"/>
      <c r="G34" s="4"/>
      <c r="H34" s="4"/>
      <c r="I34" s="4"/>
      <c r="J34" s="4"/>
      <c r="K34" s="4"/>
      <c r="L34" s="4"/>
      <c r="M34" s="4"/>
      <c r="N34" s="8"/>
    </row>
    <row r="35" spans="1:14">
      <c r="A35" s="116"/>
      <c r="B35" s="117"/>
      <c r="C35" s="116"/>
      <c r="D35" s="117"/>
      <c r="E35" s="7"/>
      <c r="F35" s="4"/>
      <c r="G35" s="4"/>
      <c r="H35" s="4"/>
      <c r="I35" s="4"/>
      <c r="J35" s="4"/>
      <c r="K35" s="4"/>
      <c r="L35" s="4"/>
      <c r="M35" s="4"/>
      <c r="N35" s="8"/>
    </row>
    <row r="36" spans="1:14">
      <c r="A36" s="116"/>
      <c r="B36" s="117"/>
      <c r="C36" s="116"/>
      <c r="D36" s="117"/>
      <c r="E36" s="7"/>
      <c r="F36" s="4"/>
      <c r="G36" s="4"/>
      <c r="H36" s="4"/>
      <c r="I36" s="4"/>
      <c r="J36" s="4"/>
      <c r="K36" s="4"/>
      <c r="L36" s="4"/>
      <c r="M36" s="4"/>
      <c r="N36" s="8"/>
    </row>
    <row r="37" spans="1:14">
      <c r="A37" s="116" t="s">
        <v>6</v>
      </c>
      <c r="B37" s="117"/>
      <c r="C37" s="116" t="s">
        <v>6</v>
      </c>
      <c r="D37" s="117"/>
      <c r="E37" s="7"/>
      <c r="F37" s="4"/>
      <c r="G37" s="4"/>
      <c r="H37" s="4"/>
      <c r="I37" s="4"/>
      <c r="J37" s="4"/>
      <c r="K37" s="4"/>
      <c r="L37" s="4"/>
      <c r="M37" s="112" t="s">
        <v>15</v>
      </c>
      <c r="N37" s="113"/>
    </row>
    <row r="38" spans="1:14">
      <c r="A38" s="118" t="s">
        <v>6</v>
      </c>
      <c r="B38" s="119"/>
      <c r="C38" s="121" t="s">
        <v>2</v>
      </c>
      <c r="D38" s="122"/>
      <c r="E38" s="11"/>
      <c r="F38" s="9"/>
      <c r="G38" s="9"/>
      <c r="H38" s="9"/>
      <c r="I38" s="9"/>
      <c r="J38" s="9"/>
      <c r="K38" s="110" t="s">
        <v>11</v>
      </c>
      <c r="L38" s="110"/>
      <c r="M38" s="110"/>
      <c r="N38" s="111"/>
    </row>
  </sheetData>
  <mergeCells count="196">
    <mergeCell ref="M32:N32"/>
    <mergeCell ref="A34:B34"/>
    <mergeCell ref="C34:D34"/>
    <mergeCell ref="A32:B32"/>
    <mergeCell ref="C32:D32"/>
    <mergeCell ref="E32:F32"/>
    <mergeCell ref="G32:H32"/>
    <mergeCell ref="I32:J32"/>
    <mergeCell ref="A38:B38"/>
    <mergeCell ref="C38:D38"/>
    <mergeCell ref="A35:B35"/>
    <mergeCell ref="C35:D35"/>
    <mergeCell ref="A36:B36"/>
    <mergeCell ref="C36:D36"/>
    <mergeCell ref="A37:B37"/>
    <mergeCell ref="C37:D37"/>
    <mergeCell ref="K32:L32"/>
    <mergeCell ref="M37:N37"/>
    <mergeCell ref="K38:N38"/>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28:B28"/>
    <mergeCell ref="C28:D28"/>
    <mergeCell ref="E28:F28"/>
    <mergeCell ref="G28:H28"/>
    <mergeCell ref="I28:J28"/>
    <mergeCell ref="K28:L28"/>
    <mergeCell ref="M28:N28"/>
    <mergeCell ref="M29:N29"/>
    <mergeCell ref="A26:B26"/>
    <mergeCell ref="C26:D26"/>
    <mergeCell ref="E26:F26"/>
    <mergeCell ref="G26:H26"/>
    <mergeCell ref="I26:J26"/>
    <mergeCell ref="K26:L26"/>
    <mergeCell ref="A25:B25"/>
    <mergeCell ref="C25:D25"/>
    <mergeCell ref="E25:F25"/>
    <mergeCell ref="G25:H25"/>
    <mergeCell ref="I25:J25"/>
    <mergeCell ref="K25:L25"/>
    <mergeCell ref="M26:N26"/>
    <mergeCell ref="M25:N25"/>
    <mergeCell ref="A24:B24"/>
    <mergeCell ref="C24:D24"/>
    <mergeCell ref="M22:N22"/>
    <mergeCell ref="A23:B23"/>
    <mergeCell ref="C23:D23"/>
    <mergeCell ref="E23:F23"/>
    <mergeCell ref="G23:H23"/>
    <mergeCell ref="I23:J23"/>
    <mergeCell ref="K23:L23"/>
    <mergeCell ref="M23:N23"/>
    <mergeCell ref="M24:N24"/>
    <mergeCell ref="A22:B22"/>
    <mergeCell ref="C22:D22"/>
    <mergeCell ref="E22:F22"/>
    <mergeCell ref="G22:H22"/>
    <mergeCell ref="I24:J24"/>
    <mergeCell ref="K24:L24"/>
    <mergeCell ref="E24:F24"/>
    <mergeCell ref="G24:H24"/>
    <mergeCell ref="I19:J19"/>
    <mergeCell ref="K19:L19"/>
    <mergeCell ref="E19:F19"/>
    <mergeCell ref="G19:H19"/>
    <mergeCell ref="I22:J22"/>
    <mergeCell ref="K22:L22"/>
    <mergeCell ref="A20:B20"/>
    <mergeCell ref="C20:D20"/>
    <mergeCell ref="E20:F20"/>
    <mergeCell ref="G20:H20"/>
    <mergeCell ref="I20:J20"/>
    <mergeCell ref="K20:L20"/>
    <mergeCell ref="I17:J17"/>
    <mergeCell ref="K17:L17"/>
    <mergeCell ref="A16:B16"/>
    <mergeCell ref="C16:D16"/>
    <mergeCell ref="E16:F16"/>
    <mergeCell ref="G16:H16"/>
    <mergeCell ref="I16:J16"/>
    <mergeCell ref="K16:L16"/>
    <mergeCell ref="M20:N20"/>
    <mergeCell ref="A19:B19"/>
    <mergeCell ref="C19:D19"/>
    <mergeCell ref="M17:N17"/>
    <mergeCell ref="A18:B18"/>
    <mergeCell ref="C18:D18"/>
    <mergeCell ref="E18:F18"/>
    <mergeCell ref="G18:H18"/>
    <mergeCell ref="I18:J18"/>
    <mergeCell ref="K18:L18"/>
    <mergeCell ref="M18:N18"/>
    <mergeCell ref="M19:N19"/>
    <mergeCell ref="A17:B17"/>
    <mergeCell ref="C17:D17"/>
    <mergeCell ref="E17:F17"/>
    <mergeCell ref="G17:H17"/>
    <mergeCell ref="M16:N16"/>
    <mergeCell ref="A14:B14"/>
    <mergeCell ref="C14:D14"/>
    <mergeCell ref="M12:N12"/>
    <mergeCell ref="A13:B13"/>
    <mergeCell ref="C13:D13"/>
    <mergeCell ref="E13:F13"/>
    <mergeCell ref="G13:H13"/>
    <mergeCell ref="I13:J13"/>
    <mergeCell ref="K13:L13"/>
    <mergeCell ref="M13:N13"/>
    <mergeCell ref="M14:N14"/>
    <mergeCell ref="A12:B12"/>
    <mergeCell ref="C12:D12"/>
    <mergeCell ref="E12:F12"/>
    <mergeCell ref="G12:H12"/>
    <mergeCell ref="I14:J14"/>
    <mergeCell ref="K14:L14"/>
    <mergeCell ref="E14:F14"/>
    <mergeCell ref="G14:H14"/>
    <mergeCell ref="I12:J12"/>
    <mergeCell ref="K12:L12"/>
    <mergeCell ref="A8:B8"/>
    <mergeCell ref="C8:D8"/>
    <mergeCell ref="E8:F8"/>
    <mergeCell ref="G8:H8"/>
    <mergeCell ref="I8:J8"/>
    <mergeCell ref="K8:L8"/>
    <mergeCell ref="I7:J7"/>
    <mergeCell ref="K7:L7"/>
    <mergeCell ref="M7:N7"/>
    <mergeCell ref="M8:N8"/>
    <mergeCell ref="A7:B7"/>
    <mergeCell ref="C7:D7"/>
    <mergeCell ref="E7:F7"/>
    <mergeCell ref="G7:H7"/>
    <mergeCell ref="M10:N10"/>
    <mergeCell ref="A11:B11"/>
    <mergeCell ref="C11:D11"/>
    <mergeCell ref="E11:F11"/>
    <mergeCell ref="G11:H11"/>
    <mergeCell ref="I11:J11"/>
    <mergeCell ref="K11:L11"/>
    <mergeCell ref="M11:N11"/>
    <mergeCell ref="A10:B10"/>
    <mergeCell ref="C10:D10"/>
    <mergeCell ref="I10:J10"/>
    <mergeCell ref="K10:L10"/>
    <mergeCell ref="E10:F10"/>
    <mergeCell ref="G10:H10"/>
    <mergeCell ref="C2:D2"/>
    <mergeCell ref="E2:F2"/>
    <mergeCell ref="G2:H2"/>
    <mergeCell ref="H1:N1"/>
    <mergeCell ref="A4:B4"/>
    <mergeCell ref="C4:D4"/>
    <mergeCell ref="E4:F4"/>
    <mergeCell ref="G4:H4"/>
    <mergeCell ref="I4:J4"/>
    <mergeCell ref="K4:L4"/>
    <mergeCell ref="M4:N4"/>
    <mergeCell ref="A1:G1"/>
    <mergeCell ref="I2:J2"/>
    <mergeCell ref="K2:L2"/>
    <mergeCell ref="M2:N2"/>
    <mergeCell ref="A2:B2"/>
    <mergeCell ref="M5:N5"/>
    <mergeCell ref="A6:B6"/>
    <mergeCell ref="C6:D6"/>
    <mergeCell ref="E6:F6"/>
    <mergeCell ref="G6:H6"/>
    <mergeCell ref="I6:J6"/>
    <mergeCell ref="K6:L6"/>
    <mergeCell ref="M6:N6"/>
    <mergeCell ref="A5:B5"/>
    <mergeCell ref="C5:D5"/>
    <mergeCell ref="I5:J5"/>
    <mergeCell ref="K5:L5"/>
    <mergeCell ref="E5:F5"/>
    <mergeCell ref="G5:H5"/>
  </mergeCells>
  <phoneticPr fontId="0" type="noConversion"/>
  <hyperlinks>
    <hyperlink ref="K38" r:id="rId1"/>
    <hyperlink ref="K38:N38" r:id="rId2" tooltip="More Calendars by Vertex42.com" display="http://www.vertex42.com/calendars/"/>
  </hyperlinks>
  <printOptions horizontalCentered="1" verticalCentered="1"/>
  <pageMargins left="0.5" right="0.5" top="0.25" bottom="0.25" header="0.25" footer="0.25"/>
  <pageSetup orientation="landscape" r:id="rId3"/>
  <headerFooter alignWithMargins="0"/>
  <ignoredErrors>
    <ignoredError sqref="C3:L38 M3:N36 M38:N3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38"/>
  <sheetViews>
    <sheetView showGridLines="0" zoomScaleNormal="100" workbookViewId="0">
      <selection sqref="A1:G1"/>
    </sheetView>
  </sheetViews>
  <sheetFormatPr defaultRowHeight="12.75"/>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s>
  <sheetData>
    <row r="1" spans="1:14" s="2" customFormat="1" ht="50.1" customHeight="1">
      <c r="A1" s="127" t="str">
        <f>IF(Year!$AC$4="","",Year!$AC$4)</f>
        <v/>
      </c>
      <c r="B1" s="127"/>
      <c r="C1" s="127"/>
      <c r="D1" s="127"/>
      <c r="E1" s="127"/>
      <c r="F1" s="127"/>
      <c r="G1" s="127"/>
      <c r="H1" s="126">
        <f>Year!O20</f>
        <v>43770</v>
      </c>
      <c r="I1" s="126"/>
      <c r="J1" s="126"/>
      <c r="K1" s="126"/>
      <c r="L1" s="126"/>
      <c r="M1" s="126"/>
      <c r="N1" s="126"/>
    </row>
    <row r="2" spans="1:14" s="2" customFormat="1" ht="15.75">
      <c r="A2" s="125" t="str">
        <f>'1'!A2:B2</f>
        <v>Sunday</v>
      </c>
      <c r="B2" s="123"/>
      <c r="C2" s="123" t="str">
        <f>'1'!C2:D2</f>
        <v>Monday</v>
      </c>
      <c r="D2" s="123"/>
      <c r="E2" s="123" t="str">
        <f>'1'!E2:F2</f>
        <v>Tuesday</v>
      </c>
      <c r="F2" s="123"/>
      <c r="G2" s="123" t="str">
        <f>'1'!G2:H2</f>
        <v>Wednesday</v>
      </c>
      <c r="H2" s="123"/>
      <c r="I2" s="123" t="str">
        <f>'1'!I2:J2</f>
        <v>Thursday</v>
      </c>
      <c r="J2" s="123"/>
      <c r="K2" s="123" t="str">
        <f>'1'!K2:L2</f>
        <v>Friday</v>
      </c>
      <c r="L2" s="123"/>
      <c r="M2" s="123" t="str">
        <f>'1'!M2:N2</f>
        <v>Saturday</v>
      </c>
      <c r="N2" s="124"/>
    </row>
    <row r="3" spans="1:14" s="2" customFormat="1" ht="18">
      <c r="A3" s="5" t="str">
        <f>Year!O22</f>
        <v/>
      </c>
      <c r="B3" s="6" t="str">
        <f>IF(ISERROR(MATCH(A3,event_dates,0)),"",INDEX(events,MATCH(A3,event_dates,0)))</f>
        <v/>
      </c>
      <c r="C3" s="5" t="str">
        <f>Year!P22</f>
        <v/>
      </c>
      <c r="D3" s="6" t="str">
        <f>IF(ISERROR(MATCH(C3,event_dates,0)),"",INDEX(events,MATCH(C3,event_dates,0)))</f>
        <v/>
      </c>
      <c r="E3" s="5" t="str">
        <f>Year!Q22</f>
        <v/>
      </c>
      <c r="F3" s="6" t="str">
        <f>IF(ISERROR(MATCH(E3,event_dates,0)),"",INDEX(events,MATCH(E3,event_dates,0)))</f>
        <v/>
      </c>
      <c r="G3" s="5" t="str">
        <f>Year!R22</f>
        <v/>
      </c>
      <c r="H3" s="6" t="str">
        <f>IF(ISERROR(MATCH(G3,event_dates,0)),"",INDEX(events,MATCH(G3,event_dates,0)))</f>
        <v/>
      </c>
      <c r="I3" s="5" t="str">
        <f>Year!S22</f>
        <v/>
      </c>
      <c r="J3" s="6" t="str">
        <f>IF(ISERROR(MATCH(I3,event_dates,0)),"",INDEX(events,MATCH(I3,event_dates,0)))</f>
        <v/>
      </c>
      <c r="K3" s="5">
        <f>Year!T22</f>
        <v>43770</v>
      </c>
      <c r="L3" s="6" t="str">
        <f>IF(ISERROR(MATCH(K3,event_dates,0)),"",INDEX(events,MATCH(K3,event_dates,0)))</f>
        <v/>
      </c>
      <c r="M3" s="5">
        <f>Year!U22</f>
        <v>43771</v>
      </c>
      <c r="N3" s="6" t="str">
        <f>IF(ISERROR(MATCH(M3,event_dates,0)),"",INDEX(events,MATCH(M3,event_dates,0)))</f>
        <v/>
      </c>
    </row>
    <row r="4" spans="1:14" s="2" customFormat="1">
      <c r="A4" s="120" t="str">
        <f ca="1">IF(ISERROR(MATCH(A3,event_dates,0)+MATCH(A3,OFFSET(event_dates,MATCH(A3,event_dates,0),0,500,1),0)),"",INDEX(events,MATCH(A3,event_dates,0)+MATCH(A3,OFFSET(event_dates,MATCH(A3,event_dates,0),0,500,1),0)))</f>
        <v/>
      </c>
      <c r="B4" s="117"/>
      <c r="C4" s="120" t="str">
        <f ca="1">IF(ISERROR(MATCH(C3,event_dates,0)+MATCH(C3,OFFSET(event_dates,MATCH(C3,event_dates,0),0,500,1),0)),"",INDEX(events,MATCH(C3,event_dates,0)+MATCH(C3,OFFSET(event_dates,MATCH(C3,event_dates,0),0,500,1),0)))</f>
        <v/>
      </c>
      <c r="D4" s="117"/>
      <c r="E4" s="120" t="str">
        <f ca="1">IF(ISERROR(MATCH(E3,event_dates,0)+MATCH(E3,OFFSET(event_dates,MATCH(E3,event_dates,0),0,500,1),0)),"",INDEX(events,MATCH(E3,event_dates,0)+MATCH(E3,OFFSET(event_dates,MATCH(E3,event_dates,0),0,500,1),0)))</f>
        <v/>
      </c>
      <c r="F4" s="117"/>
      <c r="G4" s="120" t="str">
        <f ca="1">IF(ISERROR(MATCH(G3,event_dates,0)+MATCH(G3,OFFSET(event_dates,MATCH(G3,event_dates,0),0,500,1),0)),"",INDEX(events,MATCH(G3,event_dates,0)+MATCH(G3,OFFSET(event_dates,MATCH(G3,event_dates,0),0,500,1),0)))</f>
        <v/>
      </c>
      <c r="H4" s="117"/>
      <c r="I4" s="120" t="str">
        <f ca="1">IF(ISERROR(MATCH(I3,event_dates,0)+MATCH(I3,OFFSET(event_dates,MATCH(I3,event_dates,0),0,500,1),0)),"",INDEX(events,MATCH(I3,event_dates,0)+MATCH(I3,OFFSET(event_dates,MATCH(I3,event_dates,0),0,500,1),0)))</f>
        <v/>
      </c>
      <c r="J4" s="117"/>
      <c r="K4" s="120" t="str">
        <f ca="1">IF(ISERROR(MATCH(K3,event_dates,0)+MATCH(K3,OFFSET(event_dates,MATCH(K3,event_dates,0),0,500,1),0)),"",INDEX(events,MATCH(K3,event_dates,0)+MATCH(K3,OFFSET(event_dates,MATCH(K3,event_dates,0),0,500,1),0)))</f>
        <v/>
      </c>
      <c r="L4" s="117"/>
      <c r="M4" s="120" t="str">
        <f ca="1">IF(ISERROR(MATCH(M3,event_dates,0)+MATCH(M3,OFFSET(event_dates,MATCH(M3,event_dates,0),0,500,1),0)),"",INDEX(events,MATCH(M3,event_dates,0)+MATCH(M3,OFFSET(event_dates,MATCH(M3,event_dates,0),0,500,1),0)))</f>
        <v/>
      </c>
      <c r="N4" s="117"/>
    </row>
    <row r="5" spans="1:14" s="2" customFormat="1">
      <c r="A5" s="116"/>
      <c r="B5" s="117"/>
      <c r="C5" s="116"/>
      <c r="D5" s="117"/>
      <c r="E5" s="116"/>
      <c r="F5" s="117"/>
      <c r="G5" s="116"/>
      <c r="H5" s="117"/>
      <c r="I5" s="116"/>
      <c r="J5" s="117"/>
      <c r="K5" s="116"/>
      <c r="L5" s="117"/>
      <c r="M5" s="116"/>
      <c r="N5" s="117"/>
    </row>
    <row r="6" spans="1:14" s="2" customFormat="1">
      <c r="A6" s="116"/>
      <c r="B6" s="117"/>
      <c r="C6" s="116"/>
      <c r="D6" s="117"/>
      <c r="E6" s="116"/>
      <c r="F6" s="117"/>
      <c r="G6" s="116"/>
      <c r="H6" s="117"/>
      <c r="I6" s="116"/>
      <c r="J6" s="117"/>
      <c r="K6" s="116"/>
      <c r="L6" s="117"/>
      <c r="M6" s="116"/>
      <c r="N6" s="117"/>
    </row>
    <row r="7" spans="1:14" s="2" customFormat="1">
      <c r="A7" s="116" t="s">
        <v>6</v>
      </c>
      <c r="B7" s="117"/>
      <c r="C7" s="116" t="s">
        <v>6</v>
      </c>
      <c r="D7" s="117"/>
      <c r="E7" s="116" t="s">
        <v>6</v>
      </c>
      <c r="F7" s="117"/>
      <c r="G7" s="116" t="s">
        <v>6</v>
      </c>
      <c r="H7" s="117"/>
      <c r="I7" s="116" t="s">
        <v>6</v>
      </c>
      <c r="J7" s="117"/>
      <c r="K7" s="116" t="s">
        <v>6</v>
      </c>
      <c r="L7" s="117"/>
      <c r="M7" s="116" t="s">
        <v>6</v>
      </c>
      <c r="N7" s="117"/>
    </row>
    <row r="8" spans="1:14" s="3" customFormat="1">
      <c r="A8" s="118" t="s">
        <v>6</v>
      </c>
      <c r="B8" s="119"/>
      <c r="C8" s="118" t="s">
        <v>6</v>
      </c>
      <c r="D8" s="119"/>
      <c r="E8" s="118" t="s">
        <v>6</v>
      </c>
      <c r="F8" s="119"/>
      <c r="G8" s="118" t="s">
        <v>6</v>
      </c>
      <c r="H8" s="119"/>
      <c r="I8" s="118" t="s">
        <v>6</v>
      </c>
      <c r="J8" s="119"/>
      <c r="K8" s="118" t="s">
        <v>6</v>
      </c>
      <c r="L8" s="119"/>
      <c r="M8" s="118" t="s">
        <v>6</v>
      </c>
      <c r="N8" s="119"/>
    </row>
    <row r="9" spans="1:14" s="2" customFormat="1" ht="18">
      <c r="A9" s="5">
        <f>Year!O23</f>
        <v>43772</v>
      </c>
      <c r="B9" s="6" t="str">
        <f>IF(ISERROR(MATCH(A9,event_dates,0)),"",INDEX(events,MATCH(A9,event_dates,0)))</f>
        <v/>
      </c>
      <c r="C9" s="5">
        <f>Year!P23</f>
        <v>43773</v>
      </c>
      <c r="D9" s="6" t="str">
        <f>IF(ISERROR(MATCH(C9,event_dates,0)),"",INDEX(events,MATCH(C9,event_dates,0)))</f>
        <v/>
      </c>
      <c r="E9" s="5">
        <f>Year!Q23</f>
        <v>43774</v>
      </c>
      <c r="F9" s="6" t="str">
        <f>IF(ISERROR(MATCH(E9,event_dates,0)),"",INDEX(events,MATCH(E9,event_dates,0)))</f>
        <v/>
      </c>
      <c r="G9" s="5">
        <f>Year!R23</f>
        <v>43775</v>
      </c>
      <c r="H9" s="6" t="str">
        <f>IF(ISERROR(MATCH(G9,event_dates,0)),"",INDEX(events,MATCH(G9,event_dates,0)))</f>
        <v/>
      </c>
      <c r="I9" s="5">
        <f>Year!S23</f>
        <v>43776</v>
      </c>
      <c r="J9" s="6" t="str">
        <f>IF(ISERROR(MATCH(I9,event_dates,0)),"",INDEX(events,MATCH(I9,event_dates,0)))</f>
        <v/>
      </c>
      <c r="K9" s="5">
        <f>Year!T23</f>
        <v>43777</v>
      </c>
      <c r="L9" s="6" t="str">
        <f>IF(ISERROR(MATCH(K9,event_dates,0)),"",INDEX(events,MATCH(K9,event_dates,0)))</f>
        <v/>
      </c>
      <c r="M9" s="5">
        <f>Year!U23</f>
        <v>43778</v>
      </c>
      <c r="N9" s="6" t="str">
        <f>IF(ISERROR(MATCH(M9,event_dates,0)),"",INDEX(events,MATCH(M9,event_dates,0)))</f>
        <v/>
      </c>
    </row>
    <row r="10" spans="1:14" s="2" customFormat="1">
      <c r="A10" s="120" t="str">
        <f ca="1">IF(ISERROR(MATCH(A9,event_dates,0)+MATCH(A9,OFFSET(event_dates,MATCH(A9,event_dates,0),0,500,1),0)),"",INDEX(events,MATCH(A9,event_dates,0)+MATCH(A9,OFFSET(event_dates,MATCH(A9,event_dates,0),0,500,1),0)))</f>
        <v/>
      </c>
      <c r="B10" s="117"/>
      <c r="C10" s="120" t="str">
        <f ca="1">IF(ISERROR(MATCH(C9,event_dates,0)+MATCH(C9,OFFSET(event_dates,MATCH(C9,event_dates,0),0,500,1),0)),"",INDEX(events,MATCH(C9,event_dates,0)+MATCH(C9,OFFSET(event_dates,MATCH(C9,event_dates,0),0,500,1),0)))</f>
        <v/>
      </c>
      <c r="D10" s="117"/>
      <c r="E10" s="120" t="str">
        <f ca="1">IF(ISERROR(MATCH(E9,event_dates,0)+MATCH(E9,OFFSET(event_dates,MATCH(E9,event_dates,0),0,500,1),0)),"",INDEX(events,MATCH(E9,event_dates,0)+MATCH(E9,OFFSET(event_dates,MATCH(E9,event_dates,0),0,500,1),0)))</f>
        <v/>
      </c>
      <c r="F10" s="117"/>
      <c r="G10" s="120" t="str">
        <f ca="1">IF(ISERROR(MATCH(G9,event_dates,0)+MATCH(G9,OFFSET(event_dates,MATCH(G9,event_dates,0),0,500,1),0)),"",INDEX(events,MATCH(G9,event_dates,0)+MATCH(G9,OFFSET(event_dates,MATCH(G9,event_dates,0),0,500,1),0)))</f>
        <v/>
      </c>
      <c r="H10" s="117"/>
      <c r="I10" s="120" t="str">
        <f ca="1">IF(ISERROR(MATCH(I9,event_dates,0)+MATCH(I9,OFFSET(event_dates,MATCH(I9,event_dates,0),0,500,1),0)),"",INDEX(events,MATCH(I9,event_dates,0)+MATCH(I9,OFFSET(event_dates,MATCH(I9,event_dates,0),0,500,1),0)))</f>
        <v/>
      </c>
      <c r="J10" s="117"/>
      <c r="K10" s="120" t="str">
        <f ca="1">IF(ISERROR(MATCH(K9,event_dates,0)+MATCH(K9,OFFSET(event_dates,MATCH(K9,event_dates,0),0,500,1),0)),"",INDEX(events,MATCH(K9,event_dates,0)+MATCH(K9,OFFSET(event_dates,MATCH(K9,event_dates,0),0,500,1),0)))</f>
        <v/>
      </c>
      <c r="L10" s="117"/>
      <c r="M10" s="120" t="str">
        <f ca="1">IF(ISERROR(MATCH(M9,event_dates,0)+MATCH(M9,OFFSET(event_dates,MATCH(M9,event_dates,0),0,500,1),0)),"",INDEX(events,MATCH(M9,event_dates,0)+MATCH(M9,OFFSET(event_dates,MATCH(M9,event_dates,0),0,500,1),0)))</f>
        <v/>
      </c>
      <c r="N10" s="117"/>
    </row>
    <row r="11" spans="1:14" s="2" customFormat="1">
      <c r="A11" s="116"/>
      <c r="B11" s="117"/>
      <c r="C11" s="116"/>
      <c r="D11" s="117"/>
      <c r="E11" s="116"/>
      <c r="F11" s="117"/>
      <c r="G11" s="116"/>
      <c r="H11" s="117"/>
      <c r="I11" s="116"/>
      <c r="J11" s="117"/>
      <c r="K11" s="116"/>
      <c r="L11" s="117"/>
      <c r="M11" s="116"/>
      <c r="N11" s="117"/>
    </row>
    <row r="12" spans="1:14" s="2" customFormat="1">
      <c r="A12" s="116"/>
      <c r="B12" s="117"/>
      <c r="C12" s="116"/>
      <c r="D12" s="117"/>
      <c r="E12" s="116"/>
      <c r="F12" s="117"/>
      <c r="G12" s="116"/>
      <c r="H12" s="117"/>
      <c r="I12" s="116"/>
      <c r="J12" s="117"/>
      <c r="K12" s="116"/>
      <c r="L12" s="117"/>
      <c r="M12" s="116"/>
      <c r="N12" s="117"/>
    </row>
    <row r="13" spans="1:14" s="2" customFormat="1">
      <c r="A13" s="116" t="s">
        <v>6</v>
      </c>
      <c r="B13" s="117"/>
      <c r="C13" s="116" t="s">
        <v>6</v>
      </c>
      <c r="D13" s="117"/>
      <c r="E13" s="116" t="s">
        <v>6</v>
      </c>
      <c r="F13" s="117"/>
      <c r="G13" s="116" t="s">
        <v>6</v>
      </c>
      <c r="H13" s="117"/>
      <c r="I13" s="116" t="s">
        <v>6</v>
      </c>
      <c r="J13" s="117"/>
      <c r="K13" s="116" t="s">
        <v>6</v>
      </c>
      <c r="L13" s="117"/>
      <c r="M13" s="116" t="s">
        <v>6</v>
      </c>
      <c r="N13" s="117"/>
    </row>
    <row r="14" spans="1:14" s="3" customFormat="1">
      <c r="A14" s="118" t="s">
        <v>6</v>
      </c>
      <c r="B14" s="119"/>
      <c r="C14" s="118" t="s">
        <v>6</v>
      </c>
      <c r="D14" s="119"/>
      <c r="E14" s="118" t="s">
        <v>6</v>
      </c>
      <c r="F14" s="119"/>
      <c r="G14" s="118" t="s">
        <v>6</v>
      </c>
      <c r="H14" s="119"/>
      <c r="I14" s="118" t="s">
        <v>6</v>
      </c>
      <c r="J14" s="119"/>
      <c r="K14" s="118" t="s">
        <v>6</v>
      </c>
      <c r="L14" s="119"/>
      <c r="M14" s="118" t="s">
        <v>6</v>
      </c>
      <c r="N14" s="119"/>
    </row>
    <row r="15" spans="1:14" s="2" customFormat="1" ht="18">
      <c r="A15" s="5">
        <f>Year!O24</f>
        <v>43779</v>
      </c>
      <c r="B15" s="6" t="str">
        <f>IF(ISERROR(MATCH(A15,event_dates,0)),"",INDEX(events,MATCH(A15,event_dates,0)))</f>
        <v/>
      </c>
      <c r="C15" s="5">
        <f>Year!P24</f>
        <v>43780</v>
      </c>
      <c r="D15" s="6" t="str">
        <f>IF(ISERROR(MATCH(C15,event_dates,0)),"",INDEX(events,MATCH(C15,event_dates,0)))</f>
        <v>Veterans Day - Holiday</v>
      </c>
      <c r="E15" s="5">
        <f>Year!Q24</f>
        <v>43781</v>
      </c>
      <c r="F15" s="6" t="str">
        <f>IF(ISERROR(MATCH(E15,event_dates,0)),"",INDEX(events,MATCH(E15,event_dates,0)))</f>
        <v/>
      </c>
      <c r="G15" s="5">
        <f>Year!R24</f>
        <v>43782</v>
      </c>
      <c r="H15" s="6" t="str">
        <f>IF(ISERROR(MATCH(G15,event_dates,0)),"",INDEX(events,MATCH(G15,event_dates,0)))</f>
        <v/>
      </c>
      <c r="I15" s="5">
        <f>Year!S24</f>
        <v>43783</v>
      </c>
      <c r="J15" s="6" t="str">
        <f>IF(ISERROR(MATCH(I15,event_dates,0)),"",INDEX(events,MATCH(I15,event_dates,0)))</f>
        <v/>
      </c>
      <c r="K15" s="5">
        <f>Year!T24</f>
        <v>43784</v>
      </c>
      <c r="L15" s="6" t="str">
        <f>IF(ISERROR(MATCH(K15,event_dates,0)),"",INDEX(events,MATCH(K15,event_dates,0)))</f>
        <v/>
      </c>
      <c r="M15" s="5">
        <f>Year!U24</f>
        <v>43785</v>
      </c>
      <c r="N15" s="6" t="str">
        <f>IF(ISERROR(MATCH(M15,event_dates,0)),"",INDEX(events,MATCH(M15,event_dates,0)))</f>
        <v/>
      </c>
    </row>
    <row r="16" spans="1:14" s="2" customFormat="1">
      <c r="A16" s="120" t="str">
        <f ca="1">IF(ISERROR(MATCH(A15,event_dates,0)+MATCH(A15,OFFSET(event_dates,MATCH(A15,event_dates,0),0,500,1),0)),"",INDEX(events,MATCH(A15,event_dates,0)+MATCH(A15,OFFSET(event_dates,MATCH(A15,event_dates,0),0,500,1),0)))</f>
        <v/>
      </c>
      <c r="B16" s="117"/>
      <c r="C16" s="120" t="str">
        <f ca="1">IF(ISERROR(MATCH(C15,event_dates,0)+MATCH(C15,OFFSET(event_dates,MATCH(C15,event_dates,0),0,500,1),0)),"",INDEX(events,MATCH(C15,event_dates,0)+MATCH(C15,OFFSET(event_dates,MATCH(C15,event_dates,0),0,500,1),0)))</f>
        <v/>
      </c>
      <c r="D16" s="117"/>
      <c r="E16" s="120" t="str">
        <f ca="1">IF(ISERROR(MATCH(E15,event_dates,0)+MATCH(E15,OFFSET(event_dates,MATCH(E15,event_dates,0),0,500,1),0)),"",INDEX(events,MATCH(E15,event_dates,0)+MATCH(E15,OFFSET(event_dates,MATCH(E15,event_dates,0),0,500,1),0)))</f>
        <v/>
      </c>
      <c r="F16" s="117"/>
      <c r="G16" s="120" t="str">
        <f ca="1">IF(ISERROR(MATCH(G15,event_dates,0)+MATCH(G15,OFFSET(event_dates,MATCH(G15,event_dates,0),0,500,1),0)),"",INDEX(events,MATCH(G15,event_dates,0)+MATCH(G15,OFFSET(event_dates,MATCH(G15,event_dates,0),0,500,1),0)))</f>
        <v/>
      </c>
      <c r="H16" s="117"/>
      <c r="I16" s="120" t="str">
        <f ca="1">IF(ISERROR(MATCH(I15,event_dates,0)+MATCH(I15,OFFSET(event_dates,MATCH(I15,event_dates,0),0,500,1),0)),"",INDEX(events,MATCH(I15,event_dates,0)+MATCH(I15,OFFSET(event_dates,MATCH(I15,event_dates,0),0,500,1),0)))</f>
        <v/>
      </c>
      <c r="J16" s="117"/>
      <c r="K16" s="120" t="str">
        <f ca="1">IF(ISERROR(MATCH(K15,event_dates,0)+MATCH(K15,OFFSET(event_dates,MATCH(K15,event_dates,0),0,500,1),0)),"",INDEX(events,MATCH(K15,event_dates,0)+MATCH(K15,OFFSET(event_dates,MATCH(K15,event_dates,0),0,500,1),0)))</f>
        <v/>
      </c>
      <c r="L16" s="117"/>
      <c r="M16" s="120" t="str">
        <f ca="1">IF(ISERROR(MATCH(M15,event_dates,0)+MATCH(M15,OFFSET(event_dates,MATCH(M15,event_dates,0),0,500,1),0)),"",INDEX(events,MATCH(M15,event_dates,0)+MATCH(M15,OFFSET(event_dates,MATCH(M15,event_dates,0),0,500,1),0)))</f>
        <v/>
      </c>
      <c r="N16" s="117"/>
    </row>
    <row r="17" spans="1:14" s="2" customFormat="1">
      <c r="A17" s="116"/>
      <c r="B17" s="117"/>
      <c r="C17" s="116"/>
      <c r="D17" s="117"/>
      <c r="E17" s="116"/>
      <c r="F17" s="117"/>
      <c r="G17" s="116"/>
      <c r="H17" s="117"/>
      <c r="I17" s="116"/>
      <c r="J17" s="117"/>
      <c r="K17" s="116"/>
      <c r="L17" s="117"/>
      <c r="M17" s="116"/>
      <c r="N17" s="117"/>
    </row>
    <row r="18" spans="1:14" s="2" customFormat="1">
      <c r="A18" s="116"/>
      <c r="B18" s="117"/>
      <c r="C18" s="116"/>
      <c r="D18" s="117"/>
      <c r="E18" s="116"/>
      <c r="F18" s="117"/>
      <c r="G18" s="116"/>
      <c r="H18" s="117"/>
      <c r="I18" s="116"/>
      <c r="J18" s="117"/>
      <c r="K18" s="116"/>
      <c r="L18" s="117"/>
      <c r="M18" s="116"/>
      <c r="N18" s="117"/>
    </row>
    <row r="19" spans="1:14" s="2" customFormat="1">
      <c r="A19" s="116" t="s">
        <v>6</v>
      </c>
      <c r="B19" s="117"/>
      <c r="C19" s="116" t="s">
        <v>6</v>
      </c>
      <c r="D19" s="117"/>
      <c r="E19" s="116" t="s">
        <v>6</v>
      </c>
      <c r="F19" s="117"/>
      <c r="G19" s="116" t="s">
        <v>6</v>
      </c>
      <c r="H19" s="117"/>
      <c r="I19" s="116" t="s">
        <v>6</v>
      </c>
      <c r="J19" s="117"/>
      <c r="K19" s="116" t="s">
        <v>6</v>
      </c>
      <c r="L19" s="117"/>
      <c r="M19" s="116" t="s">
        <v>6</v>
      </c>
      <c r="N19" s="117"/>
    </row>
    <row r="20" spans="1:14" s="3" customFormat="1">
      <c r="A20" s="118" t="s">
        <v>6</v>
      </c>
      <c r="B20" s="119"/>
      <c r="C20" s="118" t="s">
        <v>6</v>
      </c>
      <c r="D20" s="119"/>
      <c r="E20" s="118" t="s">
        <v>6</v>
      </c>
      <c r="F20" s="119"/>
      <c r="G20" s="118" t="s">
        <v>6</v>
      </c>
      <c r="H20" s="119"/>
      <c r="I20" s="118" t="s">
        <v>6</v>
      </c>
      <c r="J20" s="119"/>
      <c r="K20" s="118" t="s">
        <v>6</v>
      </c>
      <c r="L20" s="119"/>
      <c r="M20" s="118" t="s">
        <v>6</v>
      </c>
      <c r="N20" s="119"/>
    </row>
    <row r="21" spans="1:14" s="2" customFormat="1" ht="18">
      <c r="A21" s="5">
        <f>Year!O25</f>
        <v>43786</v>
      </c>
      <c r="B21" s="6" t="str">
        <f>IF(ISERROR(MATCH(A21,event_dates,0)),"",INDEX(events,MATCH(A21,event_dates,0)))</f>
        <v/>
      </c>
      <c r="C21" s="5">
        <f>Year!P25</f>
        <v>43787</v>
      </c>
      <c r="D21" s="6" t="str">
        <f>IF(ISERROR(MATCH(C21,event_dates,0)),"",INDEX(events,MATCH(C21,event_dates,0)))</f>
        <v/>
      </c>
      <c r="E21" s="5">
        <f>Year!Q25</f>
        <v>43788</v>
      </c>
      <c r="F21" s="6" t="str">
        <f>IF(ISERROR(MATCH(E21,event_dates,0)),"",INDEX(events,MATCH(E21,event_dates,0)))</f>
        <v/>
      </c>
      <c r="G21" s="5">
        <f>Year!R25</f>
        <v>43789</v>
      </c>
      <c r="H21" s="6" t="str">
        <f>IF(ISERROR(MATCH(G21,event_dates,0)),"",INDEX(events,MATCH(G21,event_dates,0)))</f>
        <v/>
      </c>
      <c r="I21" s="5">
        <f>Year!S25</f>
        <v>43790</v>
      </c>
      <c r="J21" s="6" t="str">
        <f>IF(ISERROR(MATCH(I21,event_dates,0)),"",INDEX(events,MATCH(I21,event_dates,0)))</f>
        <v/>
      </c>
      <c r="K21" s="5">
        <f>Year!T25</f>
        <v>43791</v>
      </c>
      <c r="L21" s="6" t="str">
        <f>IF(ISERROR(MATCH(K21,event_dates,0)),"",INDEX(events,MATCH(K21,event_dates,0)))</f>
        <v/>
      </c>
      <c r="M21" s="5">
        <f>Year!U25</f>
        <v>43792</v>
      </c>
      <c r="N21" s="6" t="str">
        <f>IF(ISERROR(MATCH(M21,event_dates,0)),"",INDEX(events,MATCH(M21,event_dates,0)))</f>
        <v/>
      </c>
    </row>
    <row r="22" spans="1:14" s="2" customFormat="1">
      <c r="A22" s="120" t="str">
        <f ca="1">IF(ISERROR(MATCH(A21,event_dates,0)+MATCH(A21,OFFSET(event_dates,MATCH(A21,event_dates,0),0,500,1),0)),"",INDEX(events,MATCH(A21,event_dates,0)+MATCH(A21,OFFSET(event_dates,MATCH(A21,event_dates,0),0,500,1),0)))</f>
        <v/>
      </c>
      <c r="B22" s="117"/>
      <c r="C22" s="120" t="str">
        <f ca="1">IF(ISERROR(MATCH(C21,event_dates,0)+MATCH(C21,OFFSET(event_dates,MATCH(C21,event_dates,0),0,500,1),0)),"",INDEX(events,MATCH(C21,event_dates,0)+MATCH(C21,OFFSET(event_dates,MATCH(C21,event_dates,0),0,500,1),0)))</f>
        <v/>
      </c>
      <c r="D22" s="117"/>
      <c r="E22" s="120" t="str">
        <f ca="1">IF(ISERROR(MATCH(E21,event_dates,0)+MATCH(E21,OFFSET(event_dates,MATCH(E21,event_dates,0),0,500,1),0)),"",INDEX(events,MATCH(E21,event_dates,0)+MATCH(E21,OFFSET(event_dates,MATCH(E21,event_dates,0),0,500,1),0)))</f>
        <v/>
      </c>
      <c r="F22" s="117"/>
      <c r="G22" s="120" t="str">
        <f ca="1">IF(ISERROR(MATCH(G21,event_dates,0)+MATCH(G21,OFFSET(event_dates,MATCH(G21,event_dates,0),0,500,1),0)),"",INDEX(events,MATCH(G21,event_dates,0)+MATCH(G21,OFFSET(event_dates,MATCH(G21,event_dates,0),0,500,1),0)))</f>
        <v/>
      </c>
      <c r="H22" s="117"/>
      <c r="I22" s="120" t="str">
        <f ca="1">IF(ISERROR(MATCH(I21,event_dates,0)+MATCH(I21,OFFSET(event_dates,MATCH(I21,event_dates,0),0,500,1),0)),"",INDEX(events,MATCH(I21,event_dates,0)+MATCH(I21,OFFSET(event_dates,MATCH(I21,event_dates,0),0,500,1),0)))</f>
        <v/>
      </c>
      <c r="J22" s="117"/>
      <c r="K22" s="120" t="str">
        <f ca="1">IF(ISERROR(MATCH(K21,event_dates,0)+MATCH(K21,OFFSET(event_dates,MATCH(K21,event_dates,0),0,500,1),0)),"",INDEX(events,MATCH(K21,event_dates,0)+MATCH(K21,OFFSET(event_dates,MATCH(K21,event_dates,0),0,500,1),0)))</f>
        <v/>
      </c>
      <c r="L22" s="117"/>
      <c r="M22" s="120" t="str">
        <f ca="1">IF(ISERROR(MATCH(M21,event_dates,0)+MATCH(M21,OFFSET(event_dates,MATCH(M21,event_dates,0),0,500,1),0)),"",INDEX(events,MATCH(M21,event_dates,0)+MATCH(M21,OFFSET(event_dates,MATCH(M21,event_dates,0),0,500,1),0)))</f>
        <v/>
      </c>
      <c r="N22" s="117"/>
    </row>
    <row r="23" spans="1:14" s="2" customFormat="1">
      <c r="A23" s="116"/>
      <c r="B23" s="117"/>
      <c r="C23" s="116"/>
      <c r="D23" s="117"/>
      <c r="E23" s="116"/>
      <c r="F23" s="117"/>
      <c r="G23" s="116"/>
      <c r="H23" s="117"/>
      <c r="I23" s="116"/>
      <c r="J23" s="117"/>
      <c r="K23" s="116"/>
      <c r="L23" s="117"/>
      <c r="M23" s="116"/>
      <c r="N23" s="117"/>
    </row>
    <row r="24" spans="1:14" s="2" customFormat="1">
      <c r="A24" s="116"/>
      <c r="B24" s="117"/>
      <c r="C24" s="116"/>
      <c r="D24" s="117"/>
      <c r="E24" s="116"/>
      <c r="F24" s="117"/>
      <c r="G24" s="116"/>
      <c r="H24" s="117"/>
      <c r="I24" s="116"/>
      <c r="J24" s="117"/>
      <c r="K24" s="116"/>
      <c r="L24" s="117"/>
      <c r="M24" s="116"/>
      <c r="N24" s="117"/>
    </row>
    <row r="25" spans="1:14" s="2" customFormat="1">
      <c r="A25" s="116" t="s">
        <v>6</v>
      </c>
      <c r="B25" s="117"/>
      <c r="C25" s="116" t="s">
        <v>6</v>
      </c>
      <c r="D25" s="117"/>
      <c r="E25" s="116" t="s">
        <v>6</v>
      </c>
      <c r="F25" s="117"/>
      <c r="G25" s="116" t="s">
        <v>6</v>
      </c>
      <c r="H25" s="117"/>
      <c r="I25" s="116" t="s">
        <v>6</v>
      </c>
      <c r="J25" s="117"/>
      <c r="K25" s="116" t="s">
        <v>6</v>
      </c>
      <c r="L25" s="117"/>
      <c r="M25" s="116" t="s">
        <v>6</v>
      </c>
      <c r="N25" s="117"/>
    </row>
    <row r="26" spans="1:14" s="3" customFormat="1">
      <c r="A26" s="118" t="s">
        <v>6</v>
      </c>
      <c r="B26" s="119"/>
      <c r="C26" s="118" t="s">
        <v>6</v>
      </c>
      <c r="D26" s="119"/>
      <c r="E26" s="118" t="s">
        <v>6</v>
      </c>
      <c r="F26" s="119"/>
      <c r="G26" s="118" t="s">
        <v>6</v>
      </c>
      <c r="H26" s="119"/>
      <c r="I26" s="118" t="s">
        <v>6</v>
      </c>
      <c r="J26" s="119"/>
      <c r="K26" s="118" t="s">
        <v>6</v>
      </c>
      <c r="L26" s="119"/>
      <c r="M26" s="118" t="s">
        <v>6</v>
      </c>
      <c r="N26" s="119"/>
    </row>
    <row r="27" spans="1:14" s="2" customFormat="1" ht="18">
      <c r="A27" s="5">
        <f>Year!O26</f>
        <v>43793</v>
      </c>
      <c r="B27" s="6" t="str">
        <f>IF(ISERROR(MATCH(A27,event_dates,0)),"",INDEX(events,MATCH(A27,event_dates,0)))</f>
        <v/>
      </c>
      <c r="C27" s="5">
        <f>Year!P26</f>
        <v>43794</v>
      </c>
      <c r="D27" s="6" t="str">
        <f>IF(ISERROR(MATCH(C27,event_dates,0)),"",INDEX(events,MATCH(C27,event_dates,0)))</f>
        <v/>
      </c>
      <c r="E27" s="5">
        <f>Year!Q26</f>
        <v>43795</v>
      </c>
      <c r="F27" s="6" t="str">
        <f>IF(ISERROR(MATCH(E27,event_dates,0)),"",INDEX(events,MATCH(E27,event_dates,0)))</f>
        <v/>
      </c>
      <c r="G27" s="5">
        <f>Year!R26</f>
        <v>43796</v>
      </c>
      <c r="H27" s="6" t="str">
        <f>IF(ISERROR(MATCH(G27,event_dates,0)),"",INDEX(events,MATCH(G27,event_dates,0)))</f>
        <v/>
      </c>
      <c r="I27" s="5">
        <f>Year!S26</f>
        <v>43797</v>
      </c>
      <c r="J27" s="6" t="str">
        <f>IF(ISERROR(MATCH(I27,event_dates,0)),"",INDEX(events,MATCH(I27,event_dates,0)))</f>
        <v/>
      </c>
      <c r="K27" s="5">
        <f>Year!T26</f>
        <v>43798</v>
      </c>
      <c r="L27" s="6" t="str">
        <f>IF(ISERROR(MATCH(K27,event_dates,0)),"",INDEX(events,MATCH(K27,event_dates,0)))</f>
        <v/>
      </c>
      <c r="M27" s="5">
        <f>Year!U26</f>
        <v>43799</v>
      </c>
      <c r="N27" s="6" t="str">
        <f>IF(ISERROR(MATCH(M27,event_dates,0)),"",INDEX(events,MATCH(M27,event_dates,0)))</f>
        <v/>
      </c>
    </row>
    <row r="28" spans="1:14" s="2" customFormat="1">
      <c r="A28" s="120" t="str">
        <f ca="1">IF(ISERROR(MATCH(A27,event_dates,0)+MATCH(A27,OFFSET(event_dates,MATCH(A27,event_dates,0),0,500,1),0)),"",INDEX(events,MATCH(A27,event_dates,0)+MATCH(A27,OFFSET(event_dates,MATCH(A27,event_dates,0),0,500,1),0)))</f>
        <v/>
      </c>
      <c r="B28" s="117"/>
      <c r="C28" s="120" t="str">
        <f ca="1">IF(ISERROR(MATCH(C27,event_dates,0)+MATCH(C27,OFFSET(event_dates,MATCH(C27,event_dates,0),0,500,1),0)),"",INDEX(events,MATCH(C27,event_dates,0)+MATCH(C27,OFFSET(event_dates,MATCH(C27,event_dates,0),0,500,1),0)))</f>
        <v/>
      </c>
      <c r="D28" s="117"/>
      <c r="E28" s="120" t="str">
        <f ca="1">IF(ISERROR(MATCH(E27,event_dates,0)+MATCH(E27,OFFSET(event_dates,MATCH(E27,event_dates,0),0,500,1),0)),"",INDEX(events,MATCH(E27,event_dates,0)+MATCH(E27,OFFSET(event_dates,MATCH(E27,event_dates,0),0,500,1),0)))</f>
        <v/>
      </c>
      <c r="F28" s="117"/>
      <c r="G28" s="120" t="str">
        <f ca="1">IF(ISERROR(MATCH(G27,event_dates,0)+MATCH(G27,OFFSET(event_dates,MATCH(G27,event_dates,0),0,500,1),0)),"",INDEX(events,MATCH(G27,event_dates,0)+MATCH(G27,OFFSET(event_dates,MATCH(G27,event_dates,0),0,500,1),0)))</f>
        <v/>
      </c>
      <c r="H28" s="117"/>
      <c r="I28" s="120" t="str">
        <f ca="1">IF(ISERROR(MATCH(I27,event_dates,0)+MATCH(I27,OFFSET(event_dates,MATCH(I27,event_dates,0),0,500,1),0)),"",INDEX(events,MATCH(I27,event_dates,0)+MATCH(I27,OFFSET(event_dates,MATCH(I27,event_dates,0),0,500,1),0)))</f>
        <v/>
      </c>
      <c r="J28" s="117"/>
      <c r="K28" s="120" t="str">
        <f ca="1">IF(ISERROR(MATCH(K27,event_dates,0)+MATCH(K27,OFFSET(event_dates,MATCH(K27,event_dates,0),0,500,1),0)),"",INDEX(events,MATCH(K27,event_dates,0)+MATCH(K27,OFFSET(event_dates,MATCH(K27,event_dates,0),0,500,1),0)))</f>
        <v/>
      </c>
      <c r="L28" s="117"/>
      <c r="M28" s="120" t="str">
        <f ca="1">IF(ISERROR(MATCH(M27,event_dates,0)+MATCH(M27,OFFSET(event_dates,MATCH(M27,event_dates,0),0,500,1),0)),"",INDEX(events,MATCH(M27,event_dates,0)+MATCH(M27,OFFSET(event_dates,MATCH(M27,event_dates,0),0,500,1),0)))</f>
        <v/>
      </c>
      <c r="N28" s="117"/>
    </row>
    <row r="29" spans="1:14" s="2" customFormat="1">
      <c r="A29" s="116"/>
      <c r="B29" s="117"/>
      <c r="C29" s="116"/>
      <c r="D29" s="117"/>
      <c r="E29" s="116"/>
      <c r="F29" s="117"/>
      <c r="G29" s="116"/>
      <c r="H29" s="117"/>
      <c r="I29" s="116"/>
      <c r="J29" s="117"/>
      <c r="K29" s="116"/>
      <c r="L29" s="117"/>
      <c r="M29" s="116"/>
      <c r="N29" s="117"/>
    </row>
    <row r="30" spans="1:14" s="2" customFormat="1">
      <c r="A30" s="116"/>
      <c r="B30" s="117"/>
      <c r="C30" s="116"/>
      <c r="D30" s="117"/>
      <c r="E30" s="116"/>
      <c r="F30" s="117"/>
      <c r="G30" s="116"/>
      <c r="H30" s="117"/>
      <c r="I30" s="116"/>
      <c r="J30" s="117"/>
      <c r="K30" s="116"/>
      <c r="L30" s="117"/>
      <c r="M30" s="116"/>
      <c r="N30" s="117"/>
    </row>
    <row r="31" spans="1:14" s="2" customFormat="1">
      <c r="A31" s="116" t="s">
        <v>6</v>
      </c>
      <c r="B31" s="117"/>
      <c r="C31" s="116" t="s">
        <v>6</v>
      </c>
      <c r="D31" s="117"/>
      <c r="E31" s="116" t="s">
        <v>6</v>
      </c>
      <c r="F31" s="117"/>
      <c r="G31" s="116" t="s">
        <v>6</v>
      </c>
      <c r="H31" s="117"/>
      <c r="I31" s="116" t="s">
        <v>6</v>
      </c>
      <c r="J31" s="117"/>
      <c r="K31" s="116" t="s">
        <v>6</v>
      </c>
      <c r="L31" s="117"/>
      <c r="M31" s="116" t="s">
        <v>6</v>
      </c>
      <c r="N31" s="117"/>
    </row>
    <row r="32" spans="1:14" s="3" customFormat="1">
      <c r="A32" s="118" t="s">
        <v>6</v>
      </c>
      <c r="B32" s="119"/>
      <c r="C32" s="118" t="s">
        <v>6</v>
      </c>
      <c r="D32" s="119"/>
      <c r="E32" s="118" t="s">
        <v>6</v>
      </c>
      <c r="F32" s="119"/>
      <c r="G32" s="118" t="s">
        <v>6</v>
      </c>
      <c r="H32" s="119"/>
      <c r="I32" s="118" t="s">
        <v>6</v>
      </c>
      <c r="J32" s="119"/>
      <c r="K32" s="118" t="s">
        <v>6</v>
      </c>
      <c r="L32" s="119"/>
      <c r="M32" s="118" t="s">
        <v>6</v>
      </c>
      <c r="N32" s="119"/>
    </row>
    <row r="33" spans="1:14" ht="18">
      <c r="A33" s="5" t="str">
        <f>Year!O27</f>
        <v/>
      </c>
      <c r="B33" s="6" t="str">
        <f>IF(ISERROR(MATCH(A33,event_dates,0)),"",INDEX(events,MATCH(A33,event_dates,0)))</f>
        <v/>
      </c>
      <c r="C33" s="5" t="str">
        <f>Year!P27</f>
        <v/>
      </c>
      <c r="D33" s="6" t="str">
        <f>IF(ISERROR(MATCH(C33,event_dates,0)),"",INDEX(events,MATCH(C33,event_dates,0)))</f>
        <v/>
      </c>
      <c r="E33" s="13" t="s">
        <v>7</v>
      </c>
      <c r="F33" s="1"/>
      <c r="G33" s="10"/>
      <c r="H33" s="10"/>
      <c r="I33" s="10"/>
      <c r="J33" s="10"/>
      <c r="K33" s="10"/>
      <c r="L33" s="10"/>
      <c r="M33" s="10"/>
      <c r="N33" s="14"/>
    </row>
    <row r="34" spans="1:14">
      <c r="A34" s="120" t="str">
        <f ca="1">IF(ISERROR(MATCH(A33,event_dates,0)+MATCH(A33,OFFSET(event_dates,MATCH(A33,event_dates,0),0,500,1),0)),"",INDEX(events,MATCH(A33,event_dates,0)+MATCH(A33,OFFSET(event_dates,MATCH(A33,event_dates,0),0,500,1),0)))</f>
        <v/>
      </c>
      <c r="B34" s="117"/>
      <c r="C34" s="120" t="str">
        <f ca="1">IF(ISERROR(MATCH(C33,event_dates,0)+MATCH(C33,OFFSET(event_dates,MATCH(C33,event_dates,0),0,500,1),0)),"",INDEX(events,MATCH(C33,event_dates,0)+MATCH(C33,OFFSET(event_dates,MATCH(C33,event_dates,0),0,500,1),0)))</f>
        <v/>
      </c>
      <c r="D34" s="117"/>
      <c r="E34" s="7"/>
      <c r="F34" s="4"/>
      <c r="G34" s="4"/>
      <c r="H34" s="4"/>
      <c r="I34" s="4"/>
      <c r="J34" s="4"/>
      <c r="K34" s="4"/>
      <c r="L34" s="4"/>
      <c r="M34" s="4"/>
      <c r="N34" s="8"/>
    </row>
    <row r="35" spans="1:14">
      <c r="A35" s="116"/>
      <c r="B35" s="117"/>
      <c r="C35" s="116"/>
      <c r="D35" s="117"/>
      <c r="E35" s="7"/>
      <c r="F35" s="4"/>
      <c r="G35" s="4"/>
      <c r="H35" s="4"/>
      <c r="I35" s="4"/>
      <c r="J35" s="4"/>
      <c r="K35" s="4"/>
      <c r="L35" s="4"/>
      <c r="M35" s="4"/>
      <c r="N35" s="8"/>
    </row>
    <row r="36" spans="1:14">
      <c r="A36" s="116"/>
      <c r="B36" s="117"/>
      <c r="C36" s="116"/>
      <c r="D36" s="117"/>
      <c r="E36" s="7"/>
      <c r="F36" s="4"/>
      <c r="G36" s="4"/>
      <c r="H36" s="4"/>
      <c r="I36" s="4"/>
      <c r="J36" s="4"/>
      <c r="K36" s="4"/>
      <c r="L36" s="4"/>
      <c r="M36" s="4"/>
      <c r="N36" s="8"/>
    </row>
    <row r="37" spans="1:14">
      <c r="A37" s="116" t="s">
        <v>6</v>
      </c>
      <c r="B37" s="117"/>
      <c r="C37" s="116" t="s">
        <v>6</v>
      </c>
      <c r="D37" s="117"/>
      <c r="E37" s="7"/>
      <c r="F37" s="4"/>
      <c r="G37" s="4"/>
      <c r="H37" s="4"/>
      <c r="I37" s="4"/>
      <c r="J37" s="4"/>
      <c r="K37" s="4"/>
      <c r="L37" s="4"/>
      <c r="M37" s="112" t="s">
        <v>15</v>
      </c>
      <c r="N37" s="113"/>
    </row>
    <row r="38" spans="1:14">
      <c r="A38" s="118" t="s">
        <v>6</v>
      </c>
      <c r="B38" s="119"/>
      <c r="C38" s="121" t="s">
        <v>2</v>
      </c>
      <c r="D38" s="122"/>
      <c r="E38" s="11"/>
      <c r="F38" s="9"/>
      <c r="G38" s="9"/>
      <c r="H38" s="9"/>
      <c r="I38" s="9"/>
      <c r="J38" s="9"/>
      <c r="K38" s="110" t="s">
        <v>11</v>
      </c>
      <c r="L38" s="110"/>
      <c r="M38" s="110"/>
      <c r="N38" s="111"/>
    </row>
  </sheetData>
  <mergeCells count="196">
    <mergeCell ref="I2:J2"/>
    <mergeCell ref="K2:L2"/>
    <mergeCell ref="M2:N2"/>
    <mergeCell ref="A2:B2"/>
    <mergeCell ref="C2:D2"/>
    <mergeCell ref="E2:F2"/>
    <mergeCell ref="G2:H2"/>
    <mergeCell ref="M4:N4"/>
    <mergeCell ref="A5:B5"/>
    <mergeCell ref="C5:D5"/>
    <mergeCell ref="E5:F5"/>
    <mergeCell ref="G5:H5"/>
    <mergeCell ref="I5:J5"/>
    <mergeCell ref="K5:L5"/>
    <mergeCell ref="M5:N5"/>
    <mergeCell ref="A4:B4"/>
    <mergeCell ref="C4:D4"/>
    <mergeCell ref="E4:F4"/>
    <mergeCell ref="G4:H4"/>
    <mergeCell ref="I4:J4"/>
    <mergeCell ref="K4:L4"/>
    <mergeCell ref="M6:N6"/>
    <mergeCell ref="A7:B7"/>
    <mergeCell ref="C7:D7"/>
    <mergeCell ref="E7:F7"/>
    <mergeCell ref="G7:H7"/>
    <mergeCell ref="I7:J7"/>
    <mergeCell ref="K7:L7"/>
    <mergeCell ref="M7:N7"/>
    <mergeCell ref="A6:B6"/>
    <mergeCell ref="C6:D6"/>
    <mergeCell ref="E6:F6"/>
    <mergeCell ref="G6:H6"/>
    <mergeCell ref="I6:J6"/>
    <mergeCell ref="K6:L6"/>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G30:H30"/>
    <mergeCell ref="K30:L30"/>
    <mergeCell ref="M30:N30"/>
    <mergeCell ref="A31:B31"/>
    <mergeCell ref="C31:D31"/>
    <mergeCell ref="E31:F31"/>
    <mergeCell ref="G31:H31"/>
    <mergeCell ref="I31:J31"/>
    <mergeCell ref="K31:L31"/>
    <mergeCell ref="M31:N31"/>
    <mergeCell ref="A30:B30"/>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s>
  <phoneticPr fontId="0" type="noConversion"/>
  <hyperlinks>
    <hyperlink ref="K38" r:id="rId1"/>
    <hyperlink ref="K38:N38" r:id="rId2" tooltip="More Calendars by Vertex42.com" display="http://www.vertex42.com/calendars/"/>
  </hyperlinks>
  <printOptions horizontalCentered="1" verticalCentered="1"/>
  <pageMargins left="0.5" right="0.5" top="0.25" bottom="0.25" header="0.25" footer="0.25"/>
  <pageSetup orientation="landscape" r:id="rId3"/>
  <headerFooter alignWithMargins="0"/>
  <ignoredErrors>
    <ignoredError sqref="C3:L38 M3:N36 M38:N3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8"/>
  <sheetViews>
    <sheetView showGridLines="0" zoomScaleNormal="100" workbookViewId="0">
      <selection sqref="A1:G1"/>
    </sheetView>
  </sheetViews>
  <sheetFormatPr defaultRowHeight="12.75"/>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s>
  <sheetData>
    <row r="1" spans="1:14" s="2" customFormat="1" ht="50.1" customHeight="1">
      <c r="A1" s="127" t="str">
        <f>IF(Year!$AC$4="","",Year!$AC$4)</f>
        <v/>
      </c>
      <c r="B1" s="127"/>
      <c r="C1" s="127"/>
      <c r="D1" s="127"/>
      <c r="E1" s="127"/>
      <c r="F1" s="127"/>
      <c r="G1" s="127"/>
      <c r="H1" s="126">
        <f>Year!AC20</f>
        <v>43800</v>
      </c>
      <c r="I1" s="126"/>
      <c r="J1" s="126"/>
      <c r="K1" s="126"/>
      <c r="L1" s="126"/>
      <c r="M1" s="126"/>
      <c r="N1" s="126"/>
    </row>
    <row r="2" spans="1:14" s="2" customFormat="1" ht="15.75">
      <c r="A2" s="125" t="str">
        <f>'1'!A2:B2</f>
        <v>Sunday</v>
      </c>
      <c r="B2" s="123"/>
      <c r="C2" s="123" t="str">
        <f>'1'!C2:D2</f>
        <v>Monday</v>
      </c>
      <c r="D2" s="123"/>
      <c r="E2" s="123" t="str">
        <f>'1'!E2:F2</f>
        <v>Tuesday</v>
      </c>
      <c r="F2" s="123"/>
      <c r="G2" s="123" t="str">
        <f>'1'!G2:H2</f>
        <v>Wednesday</v>
      </c>
      <c r="H2" s="123"/>
      <c r="I2" s="123" t="str">
        <f>'1'!I2:J2</f>
        <v>Thursday</v>
      </c>
      <c r="J2" s="123"/>
      <c r="K2" s="123" t="str">
        <f>'1'!K2:L2</f>
        <v>Friday</v>
      </c>
      <c r="L2" s="123"/>
      <c r="M2" s="123" t="str">
        <f>'1'!M2:N2</f>
        <v>Saturday</v>
      </c>
      <c r="N2" s="124"/>
    </row>
    <row r="3" spans="1:14" s="2" customFormat="1" ht="18">
      <c r="A3" s="5">
        <f>Year!AC22</f>
        <v>43800</v>
      </c>
      <c r="B3" s="6" t="str">
        <f>IF(ISERROR(MATCH(A3,event_dates,0)),"",INDEX(events,MATCH(A3,event_dates,0)))</f>
        <v/>
      </c>
      <c r="C3" s="5">
        <f>Year!AD22</f>
        <v>43801</v>
      </c>
      <c r="D3" s="6" t="str">
        <f>IF(ISERROR(MATCH(C3,event_dates,0)),"",INDEX(events,MATCH(C3,event_dates,0)))</f>
        <v/>
      </c>
      <c r="E3" s="5">
        <f>Year!AE22</f>
        <v>43802</v>
      </c>
      <c r="F3" s="6" t="str">
        <f>IF(ISERROR(MATCH(E3,event_dates,0)),"",INDEX(events,MATCH(E3,event_dates,0)))</f>
        <v/>
      </c>
      <c r="G3" s="5">
        <f>Year!AF22</f>
        <v>43803</v>
      </c>
      <c r="H3" s="6" t="str">
        <f>IF(ISERROR(MATCH(G3,event_dates,0)),"",INDEX(events,MATCH(G3,event_dates,0)))</f>
        <v/>
      </c>
      <c r="I3" s="5">
        <f>Year!AG22</f>
        <v>43804</v>
      </c>
      <c r="J3" s="6" t="str">
        <f>IF(ISERROR(MATCH(I3,event_dates,0)),"",INDEX(events,MATCH(I3,event_dates,0)))</f>
        <v/>
      </c>
      <c r="K3" s="5">
        <f>Year!AH22</f>
        <v>43805</v>
      </c>
      <c r="L3" s="6" t="str">
        <f>IF(ISERROR(MATCH(K3,event_dates,0)),"",INDEX(events,MATCH(K3,event_dates,0)))</f>
        <v/>
      </c>
      <c r="M3" s="5">
        <f>Year!AI22</f>
        <v>43806</v>
      </c>
      <c r="N3" s="6" t="str">
        <f>IF(ISERROR(MATCH(M3,event_dates,0)),"",INDEX(events,MATCH(M3,event_dates,0)))</f>
        <v/>
      </c>
    </row>
    <row r="4" spans="1:14" s="2" customFormat="1">
      <c r="A4" s="120" t="str">
        <f ca="1">IF(ISERROR(MATCH(A3,event_dates,0)+MATCH(A3,OFFSET(event_dates,MATCH(A3,event_dates,0),0,500,1),0)),"",INDEX(events,MATCH(A3,event_dates,0)+MATCH(A3,OFFSET(event_dates,MATCH(A3,event_dates,0),0,500,1),0)))</f>
        <v/>
      </c>
      <c r="B4" s="117"/>
      <c r="C4" s="120" t="str">
        <f ca="1">IF(ISERROR(MATCH(C3,event_dates,0)+MATCH(C3,OFFSET(event_dates,MATCH(C3,event_dates,0),0,500,1),0)),"",INDEX(events,MATCH(C3,event_dates,0)+MATCH(C3,OFFSET(event_dates,MATCH(C3,event_dates,0),0,500,1),0)))</f>
        <v/>
      </c>
      <c r="D4" s="117"/>
      <c r="E4" s="120" t="str">
        <f ca="1">IF(ISERROR(MATCH(E3,event_dates,0)+MATCH(E3,OFFSET(event_dates,MATCH(E3,event_dates,0),0,500,1),0)),"",INDEX(events,MATCH(E3,event_dates,0)+MATCH(E3,OFFSET(event_dates,MATCH(E3,event_dates,0),0,500,1),0)))</f>
        <v/>
      </c>
      <c r="F4" s="117"/>
      <c r="G4" s="120" t="str">
        <f ca="1">IF(ISERROR(MATCH(G3,event_dates,0)+MATCH(G3,OFFSET(event_dates,MATCH(G3,event_dates,0),0,500,1),0)),"",INDEX(events,MATCH(G3,event_dates,0)+MATCH(G3,OFFSET(event_dates,MATCH(G3,event_dates,0),0,500,1),0)))</f>
        <v/>
      </c>
      <c r="H4" s="117"/>
      <c r="I4" s="120" t="str">
        <f ca="1">IF(ISERROR(MATCH(I3,event_dates,0)+MATCH(I3,OFFSET(event_dates,MATCH(I3,event_dates,0),0,500,1),0)),"",INDEX(events,MATCH(I3,event_dates,0)+MATCH(I3,OFFSET(event_dates,MATCH(I3,event_dates,0),0,500,1),0)))</f>
        <v/>
      </c>
      <c r="J4" s="117"/>
      <c r="K4" s="120" t="str">
        <f ca="1">IF(ISERROR(MATCH(K3,event_dates,0)+MATCH(K3,OFFSET(event_dates,MATCH(K3,event_dates,0),0,500,1),0)),"",INDEX(events,MATCH(K3,event_dates,0)+MATCH(K3,OFFSET(event_dates,MATCH(K3,event_dates,0),0,500,1),0)))</f>
        <v/>
      </c>
      <c r="L4" s="117"/>
      <c r="M4" s="120" t="str">
        <f ca="1">IF(ISERROR(MATCH(M3,event_dates,0)+MATCH(M3,OFFSET(event_dates,MATCH(M3,event_dates,0),0,500,1),0)),"",INDEX(events,MATCH(M3,event_dates,0)+MATCH(M3,OFFSET(event_dates,MATCH(M3,event_dates,0),0,500,1),0)))</f>
        <v/>
      </c>
      <c r="N4" s="117"/>
    </row>
    <row r="5" spans="1:14" s="2" customFormat="1">
      <c r="A5" s="116"/>
      <c r="B5" s="117"/>
      <c r="C5" s="116"/>
      <c r="D5" s="117"/>
      <c r="E5" s="116"/>
      <c r="F5" s="117"/>
      <c r="G5" s="116"/>
      <c r="H5" s="117"/>
      <c r="I5" s="116"/>
      <c r="J5" s="117"/>
      <c r="K5" s="116"/>
      <c r="L5" s="117"/>
      <c r="M5" s="116"/>
      <c r="N5" s="117"/>
    </row>
    <row r="6" spans="1:14" s="2" customFormat="1">
      <c r="A6" s="116"/>
      <c r="B6" s="117"/>
      <c r="C6" s="116"/>
      <c r="D6" s="117"/>
      <c r="E6" s="116"/>
      <c r="F6" s="117"/>
      <c r="G6" s="116"/>
      <c r="H6" s="117"/>
      <c r="I6" s="116"/>
      <c r="J6" s="117"/>
      <c r="K6" s="116"/>
      <c r="L6" s="117"/>
      <c r="M6" s="116"/>
      <c r="N6" s="117"/>
    </row>
    <row r="7" spans="1:14" s="2" customFormat="1">
      <c r="A7" s="116" t="s">
        <v>6</v>
      </c>
      <c r="B7" s="117"/>
      <c r="C7" s="116" t="s">
        <v>6</v>
      </c>
      <c r="D7" s="117"/>
      <c r="E7" s="116" t="s">
        <v>6</v>
      </c>
      <c r="F7" s="117"/>
      <c r="G7" s="116" t="s">
        <v>6</v>
      </c>
      <c r="H7" s="117"/>
      <c r="I7" s="116" t="s">
        <v>6</v>
      </c>
      <c r="J7" s="117"/>
      <c r="K7" s="116" t="s">
        <v>6</v>
      </c>
      <c r="L7" s="117"/>
      <c r="M7" s="116" t="s">
        <v>6</v>
      </c>
      <c r="N7" s="117"/>
    </row>
    <row r="8" spans="1:14" s="3" customFormat="1">
      <c r="A8" s="118" t="s">
        <v>6</v>
      </c>
      <c r="B8" s="119"/>
      <c r="C8" s="118" t="s">
        <v>6</v>
      </c>
      <c r="D8" s="119"/>
      <c r="E8" s="118" t="s">
        <v>6</v>
      </c>
      <c r="F8" s="119"/>
      <c r="G8" s="118" t="s">
        <v>6</v>
      </c>
      <c r="H8" s="119"/>
      <c r="I8" s="118" t="s">
        <v>6</v>
      </c>
      <c r="J8" s="119"/>
      <c r="K8" s="118" t="s">
        <v>6</v>
      </c>
      <c r="L8" s="119"/>
      <c r="M8" s="118" t="s">
        <v>6</v>
      </c>
      <c r="N8" s="119"/>
    </row>
    <row r="9" spans="1:14" s="2" customFormat="1" ht="18">
      <c r="A9" s="5">
        <f>Year!AC23</f>
        <v>43807</v>
      </c>
      <c r="B9" s="6" t="str">
        <f>IF(ISERROR(MATCH(A9,event_dates,0)),"",INDEX(events,MATCH(A9,event_dates,0)))</f>
        <v/>
      </c>
      <c r="C9" s="5">
        <f>Year!AD23</f>
        <v>43808</v>
      </c>
      <c r="D9" s="6" t="str">
        <f>IF(ISERROR(MATCH(C9,event_dates,0)),"",INDEX(events,MATCH(C9,event_dates,0)))</f>
        <v/>
      </c>
      <c r="E9" s="5">
        <f>Year!AE23</f>
        <v>43809</v>
      </c>
      <c r="F9" s="6" t="str">
        <f>IF(ISERROR(MATCH(E9,event_dates,0)),"",INDEX(events,MATCH(E9,event_dates,0)))</f>
        <v/>
      </c>
      <c r="G9" s="5">
        <f>Year!AF23</f>
        <v>43810</v>
      </c>
      <c r="H9" s="6" t="str">
        <f>IF(ISERROR(MATCH(G9,event_dates,0)),"",INDEX(events,MATCH(G9,event_dates,0)))</f>
        <v/>
      </c>
      <c r="I9" s="5">
        <f>Year!AG23</f>
        <v>43811</v>
      </c>
      <c r="J9" s="6" t="str">
        <f>IF(ISERROR(MATCH(I9,event_dates,0)),"",INDEX(events,MATCH(I9,event_dates,0)))</f>
        <v/>
      </c>
      <c r="K9" s="5">
        <f>Year!AH23</f>
        <v>43812</v>
      </c>
      <c r="L9" s="6" t="str">
        <f>IF(ISERROR(MATCH(K9,event_dates,0)),"",INDEX(events,MATCH(K9,event_dates,0)))</f>
        <v/>
      </c>
      <c r="M9" s="5">
        <f>Year!AI23</f>
        <v>43813</v>
      </c>
      <c r="N9" s="6" t="str">
        <f>IF(ISERROR(MATCH(M9,event_dates,0)),"",INDEX(events,MATCH(M9,event_dates,0)))</f>
        <v/>
      </c>
    </row>
    <row r="10" spans="1:14" s="2" customFormat="1">
      <c r="A10" s="120" t="str">
        <f ca="1">IF(ISERROR(MATCH(A9,event_dates,0)+MATCH(A9,OFFSET(event_dates,MATCH(A9,event_dates,0),0,500,1),0)),"",INDEX(events,MATCH(A9,event_dates,0)+MATCH(A9,OFFSET(event_dates,MATCH(A9,event_dates,0),0,500,1),0)))</f>
        <v/>
      </c>
      <c r="B10" s="117"/>
      <c r="C10" s="120" t="str">
        <f ca="1">IF(ISERROR(MATCH(C9,event_dates,0)+MATCH(C9,OFFSET(event_dates,MATCH(C9,event_dates,0),0,500,1),0)),"",INDEX(events,MATCH(C9,event_dates,0)+MATCH(C9,OFFSET(event_dates,MATCH(C9,event_dates,0),0,500,1),0)))</f>
        <v/>
      </c>
      <c r="D10" s="117"/>
      <c r="E10" s="120" t="str">
        <f ca="1">IF(ISERROR(MATCH(E9,event_dates,0)+MATCH(E9,OFFSET(event_dates,MATCH(E9,event_dates,0),0,500,1),0)),"",INDEX(events,MATCH(E9,event_dates,0)+MATCH(E9,OFFSET(event_dates,MATCH(E9,event_dates,0),0,500,1),0)))</f>
        <v/>
      </c>
      <c r="F10" s="117"/>
      <c r="G10" s="120" t="str">
        <f ca="1">IF(ISERROR(MATCH(G9,event_dates,0)+MATCH(G9,OFFSET(event_dates,MATCH(G9,event_dates,0),0,500,1),0)),"",INDEX(events,MATCH(G9,event_dates,0)+MATCH(G9,OFFSET(event_dates,MATCH(G9,event_dates,0),0,500,1),0)))</f>
        <v/>
      </c>
      <c r="H10" s="117"/>
      <c r="I10" s="120" t="str">
        <f ca="1">IF(ISERROR(MATCH(I9,event_dates,0)+MATCH(I9,OFFSET(event_dates,MATCH(I9,event_dates,0),0,500,1),0)),"",INDEX(events,MATCH(I9,event_dates,0)+MATCH(I9,OFFSET(event_dates,MATCH(I9,event_dates,0),0,500,1),0)))</f>
        <v/>
      </c>
      <c r="J10" s="117"/>
      <c r="K10" s="120" t="str">
        <f ca="1">IF(ISERROR(MATCH(K9,event_dates,0)+MATCH(K9,OFFSET(event_dates,MATCH(K9,event_dates,0),0,500,1),0)),"",INDEX(events,MATCH(K9,event_dates,0)+MATCH(K9,OFFSET(event_dates,MATCH(K9,event_dates,0),0,500,1),0)))</f>
        <v/>
      </c>
      <c r="L10" s="117"/>
      <c r="M10" s="120" t="str">
        <f ca="1">IF(ISERROR(MATCH(M9,event_dates,0)+MATCH(M9,OFFSET(event_dates,MATCH(M9,event_dates,0),0,500,1),0)),"",INDEX(events,MATCH(M9,event_dates,0)+MATCH(M9,OFFSET(event_dates,MATCH(M9,event_dates,0),0,500,1),0)))</f>
        <v/>
      </c>
      <c r="N10" s="117"/>
    </row>
    <row r="11" spans="1:14" s="2" customFormat="1">
      <c r="A11" s="116"/>
      <c r="B11" s="117"/>
      <c r="C11" s="116"/>
      <c r="D11" s="117"/>
      <c r="E11" s="116"/>
      <c r="F11" s="117"/>
      <c r="G11" s="116"/>
      <c r="H11" s="117"/>
      <c r="I11" s="116"/>
      <c r="J11" s="117"/>
      <c r="K11" s="116"/>
      <c r="L11" s="117"/>
      <c r="M11" s="116"/>
      <c r="N11" s="117"/>
    </row>
    <row r="12" spans="1:14" s="2" customFormat="1">
      <c r="A12" s="116"/>
      <c r="B12" s="117"/>
      <c r="C12" s="116"/>
      <c r="D12" s="117"/>
      <c r="E12" s="116"/>
      <c r="F12" s="117"/>
      <c r="G12" s="116"/>
      <c r="H12" s="117"/>
      <c r="I12" s="116"/>
      <c r="J12" s="117"/>
      <c r="K12" s="116"/>
      <c r="L12" s="117"/>
      <c r="M12" s="116"/>
      <c r="N12" s="117"/>
    </row>
    <row r="13" spans="1:14" s="2" customFormat="1">
      <c r="A13" s="116" t="s">
        <v>6</v>
      </c>
      <c r="B13" s="117"/>
      <c r="C13" s="116" t="s">
        <v>6</v>
      </c>
      <c r="D13" s="117"/>
      <c r="E13" s="116" t="s">
        <v>6</v>
      </c>
      <c r="F13" s="117"/>
      <c r="G13" s="116" t="s">
        <v>6</v>
      </c>
      <c r="H13" s="117"/>
      <c r="I13" s="116" t="s">
        <v>6</v>
      </c>
      <c r="J13" s="117"/>
      <c r="K13" s="116" t="s">
        <v>6</v>
      </c>
      <c r="L13" s="117"/>
      <c r="M13" s="116" t="s">
        <v>6</v>
      </c>
      <c r="N13" s="117"/>
    </row>
    <row r="14" spans="1:14" s="3" customFormat="1">
      <c r="A14" s="118" t="s">
        <v>6</v>
      </c>
      <c r="B14" s="119"/>
      <c r="C14" s="118" t="s">
        <v>6</v>
      </c>
      <c r="D14" s="119"/>
      <c r="E14" s="118" t="s">
        <v>6</v>
      </c>
      <c r="F14" s="119"/>
      <c r="G14" s="118" t="s">
        <v>6</v>
      </c>
      <c r="H14" s="119"/>
      <c r="I14" s="118" t="s">
        <v>6</v>
      </c>
      <c r="J14" s="119"/>
      <c r="K14" s="118" t="s">
        <v>6</v>
      </c>
      <c r="L14" s="119"/>
      <c r="M14" s="118" t="s">
        <v>6</v>
      </c>
      <c r="N14" s="119"/>
    </row>
    <row r="15" spans="1:14" s="2" customFormat="1" ht="18">
      <c r="A15" s="5">
        <f>Year!AC24</f>
        <v>43814</v>
      </c>
      <c r="B15" s="6" t="str">
        <f>IF(ISERROR(MATCH(A15,event_dates,0)),"",INDEX(events,MATCH(A15,event_dates,0)))</f>
        <v/>
      </c>
      <c r="C15" s="5">
        <f>Year!AD24</f>
        <v>43815</v>
      </c>
      <c r="D15" s="6" t="str">
        <f>IF(ISERROR(MATCH(C15,event_dates,0)),"",INDEX(events,MATCH(C15,event_dates,0)))</f>
        <v/>
      </c>
      <c r="E15" s="5">
        <f>Year!AE24</f>
        <v>43816</v>
      </c>
      <c r="F15" s="6" t="str">
        <f>IF(ISERROR(MATCH(E15,event_dates,0)),"",INDEX(events,MATCH(E15,event_dates,0)))</f>
        <v/>
      </c>
      <c r="G15" s="5">
        <f>Year!AF24</f>
        <v>43817</v>
      </c>
      <c r="H15" s="6" t="str">
        <f>IF(ISERROR(MATCH(G15,event_dates,0)),"",INDEX(events,MATCH(G15,event_dates,0)))</f>
        <v/>
      </c>
      <c r="I15" s="5">
        <f>Year!AG24</f>
        <v>43818</v>
      </c>
      <c r="J15" s="6" t="str">
        <f>IF(ISERROR(MATCH(I15,event_dates,0)),"",INDEX(events,MATCH(I15,event_dates,0)))</f>
        <v/>
      </c>
      <c r="K15" s="5">
        <f>Year!AH24</f>
        <v>43819</v>
      </c>
      <c r="L15" s="6" t="str">
        <f>IF(ISERROR(MATCH(K15,event_dates,0)),"",INDEX(events,MATCH(K15,event_dates,0)))</f>
        <v/>
      </c>
      <c r="M15" s="5">
        <f>Year!AI24</f>
        <v>43820</v>
      </c>
      <c r="N15" s="6" t="str">
        <f>IF(ISERROR(MATCH(M15,event_dates,0)),"",INDEX(events,MATCH(M15,event_dates,0)))</f>
        <v/>
      </c>
    </row>
    <row r="16" spans="1:14" s="2" customFormat="1">
      <c r="A16" s="120" t="str">
        <f ca="1">IF(ISERROR(MATCH(A15,event_dates,0)+MATCH(A15,OFFSET(event_dates,MATCH(A15,event_dates,0),0,500,1),0)),"",INDEX(events,MATCH(A15,event_dates,0)+MATCH(A15,OFFSET(event_dates,MATCH(A15,event_dates,0),0,500,1),0)))</f>
        <v/>
      </c>
      <c r="B16" s="117"/>
      <c r="C16" s="120" t="str">
        <f ca="1">IF(ISERROR(MATCH(C15,event_dates,0)+MATCH(C15,OFFSET(event_dates,MATCH(C15,event_dates,0),0,500,1),0)),"",INDEX(events,MATCH(C15,event_dates,0)+MATCH(C15,OFFSET(event_dates,MATCH(C15,event_dates,0),0,500,1),0)))</f>
        <v/>
      </c>
      <c r="D16" s="117"/>
      <c r="E16" s="120" t="str">
        <f ca="1">IF(ISERROR(MATCH(E15,event_dates,0)+MATCH(E15,OFFSET(event_dates,MATCH(E15,event_dates,0),0,500,1),0)),"",INDEX(events,MATCH(E15,event_dates,0)+MATCH(E15,OFFSET(event_dates,MATCH(E15,event_dates,0),0,500,1),0)))</f>
        <v/>
      </c>
      <c r="F16" s="117"/>
      <c r="G16" s="120" t="str">
        <f ca="1">IF(ISERROR(MATCH(G15,event_dates,0)+MATCH(G15,OFFSET(event_dates,MATCH(G15,event_dates,0),0,500,1),0)),"",INDEX(events,MATCH(G15,event_dates,0)+MATCH(G15,OFFSET(event_dates,MATCH(G15,event_dates,0),0,500,1),0)))</f>
        <v/>
      </c>
      <c r="H16" s="117"/>
      <c r="I16" s="120" t="str">
        <f ca="1">IF(ISERROR(MATCH(I15,event_dates,0)+MATCH(I15,OFFSET(event_dates,MATCH(I15,event_dates,0),0,500,1),0)),"",INDEX(events,MATCH(I15,event_dates,0)+MATCH(I15,OFFSET(event_dates,MATCH(I15,event_dates,0),0,500,1),0)))</f>
        <v/>
      </c>
      <c r="J16" s="117"/>
      <c r="K16" s="120" t="str">
        <f ca="1">IF(ISERROR(MATCH(K15,event_dates,0)+MATCH(K15,OFFSET(event_dates,MATCH(K15,event_dates,0),0,500,1),0)),"",INDEX(events,MATCH(K15,event_dates,0)+MATCH(K15,OFFSET(event_dates,MATCH(K15,event_dates,0),0,500,1),0)))</f>
        <v/>
      </c>
      <c r="L16" s="117"/>
      <c r="M16" s="120" t="str">
        <f ca="1">IF(ISERROR(MATCH(M15,event_dates,0)+MATCH(M15,OFFSET(event_dates,MATCH(M15,event_dates,0),0,500,1),0)),"",INDEX(events,MATCH(M15,event_dates,0)+MATCH(M15,OFFSET(event_dates,MATCH(M15,event_dates,0),0,500,1),0)))</f>
        <v/>
      </c>
      <c r="N16" s="117"/>
    </row>
    <row r="17" spans="1:14" s="2" customFormat="1">
      <c r="A17" s="116"/>
      <c r="B17" s="117"/>
      <c r="C17" s="116"/>
      <c r="D17" s="117"/>
      <c r="E17" s="116"/>
      <c r="F17" s="117"/>
      <c r="G17" s="116"/>
      <c r="H17" s="117"/>
      <c r="I17" s="116"/>
      <c r="J17" s="117"/>
      <c r="K17" s="116"/>
      <c r="L17" s="117"/>
      <c r="M17" s="116"/>
      <c r="N17" s="117"/>
    </row>
    <row r="18" spans="1:14" s="2" customFormat="1">
      <c r="A18" s="116"/>
      <c r="B18" s="117"/>
      <c r="C18" s="116"/>
      <c r="D18" s="117"/>
      <c r="E18" s="116"/>
      <c r="F18" s="117"/>
      <c r="G18" s="116"/>
      <c r="H18" s="117"/>
      <c r="I18" s="116"/>
      <c r="J18" s="117"/>
      <c r="K18" s="116"/>
      <c r="L18" s="117"/>
      <c r="M18" s="116"/>
      <c r="N18" s="117"/>
    </row>
    <row r="19" spans="1:14" s="2" customFormat="1">
      <c r="A19" s="116" t="s">
        <v>6</v>
      </c>
      <c r="B19" s="117"/>
      <c r="C19" s="116" t="s">
        <v>6</v>
      </c>
      <c r="D19" s="117"/>
      <c r="E19" s="116" t="s">
        <v>6</v>
      </c>
      <c r="F19" s="117"/>
      <c r="G19" s="116" t="s">
        <v>6</v>
      </c>
      <c r="H19" s="117"/>
      <c r="I19" s="116" t="s">
        <v>6</v>
      </c>
      <c r="J19" s="117"/>
      <c r="K19" s="116" t="s">
        <v>6</v>
      </c>
      <c r="L19" s="117"/>
      <c r="M19" s="116" t="s">
        <v>6</v>
      </c>
      <c r="N19" s="117"/>
    </row>
    <row r="20" spans="1:14" s="3" customFormat="1">
      <c r="A20" s="118" t="s">
        <v>6</v>
      </c>
      <c r="B20" s="119"/>
      <c r="C20" s="118" t="s">
        <v>6</v>
      </c>
      <c r="D20" s="119"/>
      <c r="E20" s="118" t="s">
        <v>6</v>
      </c>
      <c r="F20" s="119"/>
      <c r="G20" s="118" t="s">
        <v>6</v>
      </c>
      <c r="H20" s="119"/>
      <c r="I20" s="118" t="s">
        <v>6</v>
      </c>
      <c r="J20" s="119"/>
      <c r="K20" s="118" t="s">
        <v>6</v>
      </c>
      <c r="L20" s="119"/>
      <c r="M20" s="118" t="s">
        <v>6</v>
      </c>
      <c r="N20" s="119"/>
    </row>
    <row r="21" spans="1:14" s="2" customFormat="1" ht="18">
      <c r="A21" s="5">
        <f>Year!AC25</f>
        <v>43821</v>
      </c>
      <c r="B21" s="6" t="str">
        <f>IF(ISERROR(MATCH(A21,event_dates,0)),"",INDEX(events,MATCH(A21,event_dates,0)))</f>
        <v/>
      </c>
      <c r="C21" s="5">
        <f>Year!AD25</f>
        <v>43822</v>
      </c>
      <c r="D21" s="6" t="str">
        <f>IF(ISERROR(MATCH(C21,event_dates,0)),"",INDEX(events,MATCH(C21,event_dates,0)))</f>
        <v/>
      </c>
      <c r="E21" s="5">
        <f>Year!AE25</f>
        <v>43823</v>
      </c>
      <c r="F21" s="6" t="str">
        <f>IF(ISERROR(MATCH(E21,event_dates,0)),"",INDEX(events,MATCH(E21,event_dates,0)))</f>
        <v/>
      </c>
      <c r="G21" s="5">
        <f>Year!AF25</f>
        <v>43824</v>
      </c>
      <c r="H21" s="6" t="str">
        <f>IF(ISERROR(MATCH(G21,event_dates,0)),"",INDEX(events,MATCH(G21,event_dates,0)))</f>
        <v/>
      </c>
      <c r="I21" s="5">
        <f>Year!AG25</f>
        <v>43825</v>
      </c>
      <c r="J21" s="6" t="str">
        <f>IF(ISERROR(MATCH(I21,event_dates,0)),"",INDEX(events,MATCH(I21,event_dates,0)))</f>
        <v/>
      </c>
      <c r="K21" s="5">
        <f>Year!AH25</f>
        <v>43826</v>
      </c>
      <c r="L21" s="6" t="str">
        <f>IF(ISERROR(MATCH(K21,event_dates,0)),"",INDEX(events,MATCH(K21,event_dates,0)))</f>
        <v/>
      </c>
      <c r="M21" s="5">
        <f>Year!AI25</f>
        <v>43827</v>
      </c>
      <c r="N21" s="6" t="str">
        <f>IF(ISERROR(MATCH(M21,event_dates,0)),"",INDEX(events,MATCH(M21,event_dates,0)))</f>
        <v/>
      </c>
    </row>
    <row r="22" spans="1:14" s="2" customFormat="1">
      <c r="A22" s="120" t="str">
        <f ca="1">IF(ISERROR(MATCH(A21,event_dates,0)+MATCH(A21,OFFSET(event_dates,MATCH(A21,event_dates,0),0,500,1),0)),"",INDEX(events,MATCH(A21,event_dates,0)+MATCH(A21,OFFSET(event_dates,MATCH(A21,event_dates,0),0,500,1),0)))</f>
        <v/>
      </c>
      <c r="B22" s="117"/>
      <c r="C22" s="120" t="str">
        <f ca="1">IF(ISERROR(MATCH(C21,event_dates,0)+MATCH(C21,OFFSET(event_dates,MATCH(C21,event_dates,0),0,500,1),0)),"",INDEX(events,MATCH(C21,event_dates,0)+MATCH(C21,OFFSET(event_dates,MATCH(C21,event_dates,0),0,500,1),0)))</f>
        <v/>
      </c>
      <c r="D22" s="117"/>
      <c r="E22" s="120" t="str">
        <f ca="1">IF(ISERROR(MATCH(E21,event_dates,0)+MATCH(E21,OFFSET(event_dates,MATCH(E21,event_dates,0),0,500,1),0)),"",INDEX(events,MATCH(E21,event_dates,0)+MATCH(E21,OFFSET(event_dates,MATCH(E21,event_dates,0),0,500,1),0)))</f>
        <v/>
      </c>
      <c r="F22" s="117"/>
      <c r="G22" s="120" t="str">
        <f ca="1">IF(ISERROR(MATCH(G21,event_dates,0)+MATCH(G21,OFFSET(event_dates,MATCH(G21,event_dates,0),0,500,1),0)),"",INDEX(events,MATCH(G21,event_dates,0)+MATCH(G21,OFFSET(event_dates,MATCH(G21,event_dates,0),0,500,1),0)))</f>
        <v/>
      </c>
      <c r="H22" s="117"/>
      <c r="I22" s="120" t="str">
        <f ca="1">IF(ISERROR(MATCH(I21,event_dates,0)+MATCH(I21,OFFSET(event_dates,MATCH(I21,event_dates,0),0,500,1),0)),"",INDEX(events,MATCH(I21,event_dates,0)+MATCH(I21,OFFSET(event_dates,MATCH(I21,event_dates,0),0,500,1),0)))</f>
        <v/>
      </c>
      <c r="J22" s="117"/>
      <c r="K22" s="120" t="str">
        <f ca="1">IF(ISERROR(MATCH(K21,event_dates,0)+MATCH(K21,OFFSET(event_dates,MATCH(K21,event_dates,0),0,500,1),0)),"",INDEX(events,MATCH(K21,event_dates,0)+MATCH(K21,OFFSET(event_dates,MATCH(K21,event_dates,0),0,500,1),0)))</f>
        <v/>
      </c>
      <c r="L22" s="117"/>
      <c r="M22" s="120" t="str">
        <f ca="1">IF(ISERROR(MATCH(M21,event_dates,0)+MATCH(M21,OFFSET(event_dates,MATCH(M21,event_dates,0),0,500,1),0)),"",INDEX(events,MATCH(M21,event_dates,0)+MATCH(M21,OFFSET(event_dates,MATCH(M21,event_dates,0),0,500,1),0)))</f>
        <v/>
      </c>
      <c r="N22" s="117"/>
    </row>
    <row r="23" spans="1:14" s="2" customFormat="1">
      <c r="A23" s="116"/>
      <c r="B23" s="117"/>
      <c r="C23" s="116"/>
      <c r="D23" s="117"/>
      <c r="E23" s="116"/>
      <c r="F23" s="117"/>
      <c r="G23" s="116"/>
      <c r="H23" s="117"/>
      <c r="I23" s="116"/>
      <c r="J23" s="117"/>
      <c r="K23" s="116"/>
      <c r="L23" s="117"/>
      <c r="M23" s="116"/>
      <c r="N23" s="117"/>
    </row>
    <row r="24" spans="1:14" s="2" customFormat="1">
      <c r="A24" s="116"/>
      <c r="B24" s="117"/>
      <c r="C24" s="116"/>
      <c r="D24" s="117"/>
      <c r="E24" s="116"/>
      <c r="F24" s="117"/>
      <c r="G24" s="116"/>
      <c r="H24" s="117"/>
      <c r="I24" s="116"/>
      <c r="J24" s="117"/>
      <c r="K24" s="116"/>
      <c r="L24" s="117"/>
      <c r="M24" s="116"/>
      <c r="N24" s="117"/>
    </row>
    <row r="25" spans="1:14" s="2" customFormat="1">
      <c r="A25" s="116" t="s">
        <v>6</v>
      </c>
      <c r="B25" s="117"/>
      <c r="C25" s="116" t="s">
        <v>6</v>
      </c>
      <c r="D25" s="117"/>
      <c r="E25" s="116" t="s">
        <v>6</v>
      </c>
      <c r="F25" s="117"/>
      <c r="G25" s="116" t="s">
        <v>6</v>
      </c>
      <c r="H25" s="117"/>
      <c r="I25" s="116" t="s">
        <v>6</v>
      </c>
      <c r="J25" s="117"/>
      <c r="K25" s="116" t="s">
        <v>6</v>
      </c>
      <c r="L25" s="117"/>
      <c r="M25" s="116" t="s">
        <v>6</v>
      </c>
      <c r="N25" s="117"/>
    </row>
    <row r="26" spans="1:14" s="3" customFormat="1">
      <c r="A26" s="118" t="s">
        <v>6</v>
      </c>
      <c r="B26" s="119"/>
      <c r="C26" s="118" t="s">
        <v>6</v>
      </c>
      <c r="D26" s="119"/>
      <c r="E26" s="118" t="s">
        <v>6</v>
      </c>
      <c r="F26" s="119"/>
      <c r="G26" s="118" t="s">
        <v>6</v>
      </c>
      <c r="H26" s="119"/>
      <c r="I26" s="118" t="s">
        <v>6</v>
      </c>
      <c r="J26" s="119"/>
      <c r="K26" s="118" t="s">
        <v>6</v>
      </c>
      <c r="L26" s="119"/>
      <c r="M26" s="118" t="s">
        <v>6</v>
      </c>
      <c r="N26" s="119"/>
    </row>
    <row r="27" spans="1:14" s="2" customFormat="1" ht="18">
      <c r="A27" s="5">
        <f>Year!AC26</f>
        <v>43828</v>
      </c>
      <c r="B27" s="6" t="str">
        <f>IF(ISERROR(MATCH(A27,event_dates,0)),"",INDEX(events,MATCH(A27,event_dates,0)))</f>
        <v/>
      </c>
      <c r="C27" s="5">
        <f>Year!AD26</f>
        <v>43829</v>
      </c>
      <c r="D27" s="6" t="str">
        <f>IF(ISERROR(MATCH(C27,event_dates,0)),"",INDEX(events,MATCH(C27,event_dates,0)))</f>
        <v/>
      </c>
      <c r="E27" s="5">
        <f>Year!AE26</f>
        <v>43830</v>
      </c>
      <c r="F27" s="6" t="str">
        <f>IF(ISERROR(MATCH(E27,event_dates,0)),"",INDEX(events,MATCH(E27,event_dates,0)))</f>
        <v/>
      </c>
      <c r="G27" s="5" t="str">
        <f>Year!AF26</f>
        <v/>
      </c>
      <c r="H27" s="6" t="str">
        <f>IF(ISERROR(MATCH(G27,event_dates,0)),"",INDEX(events,MATCH(G27,event_dates,0)))</f>
        <v/>
      </c>
      <c r="I27" s="5" t="str">
        <f>Year!AG26</f>
        <v/>
      </c>
      <c r="J27" s="6" t="str">
        <f>IF(ISERROR(MATCH(I27,event_dates,0)),"",INDEX(events,MATCH(I27,event_dates,0)))</f>
        <v/>
      </c>
      <c r="K27" s="5" t="str">
        <f>Year!AH26</f>
        <v/>
      </c>
      <c r="L27" s="6" t="str">
        <f>IF(ISERROR(MATCH(K27,event_dates,0)),"",INDEX(events,MATCH(K27,event_dates,0)))</f>
        <v/>
      </c>
      <c r="M27" s="5" t="str">
        <f>Year!AI26</f>
        <v/>
      </c>
      <c r="N27" s="6" t="str">
        <f>IF(ISERROR(MATCH(M27,event_dates,0)),"",INDEX(events,MATCH(M27,event_dates,0)))</f>
        <v/>
      </c>
    </row>
    <row r="28" spans="1:14" s="2" customFormat="1">
      <c r="A28" s="120" t="str">
        <f ca="1">IF(ISERROR(MATCH(A27,event_dates,0)+MATCH(A27,OFFSET(event_dates,MATCH(A27,event_dates,0),0,500,1),0)),"",INDEX(events,MATCH(A27,event_dates,0)+MATCH(A27,OFFSET(event_dates,MATCH(A27,event_dates,0),0,500,1),0)))</f>
        <v/>
      </c>
      <c r="B28" s="117"/>
      <c r="C28" s="120" t="str">
        <f ca="1">IF(ISERROR(MATCH(C27,event_dates,0)+MATCH(C27,OFFSET(event_dates,MATCH(C27,event_dates,0),0,500,1),0)),"",INDEX(events,MATCH(C27,event_dates,0)+MATCH(C27,OFFSET(event_dates,MATCH(C27,event_dates,0),0,500,1),0)))</f>
        <v/>
      </c>
      <c r="D28" s="117"/>
      <c r="E28" s="120" t="str">
        <f ca="1">IF(ISERROR(MATCH(E27,event_dates,0)+MATCH(E27,OFFSET(event_dates,MATCH(E27,event_dates,0),0,500,1),0)),"",INDEX(events,MATCH(E27,event_dates,0)+MATCH(E27,OFFSET(event_dates,MATCH(E27,event_dates,0),0,500,1),0)))</f>
        <v/>
      </c>
      <c r="F28" s="117"/>
      <c r="G28" s="120" t="str">
        <f ca="1">IF(ISERROR(MATCH(G27,event_dates,0)+MATCH(G27,OFFSET(event_dates,MATCH(G27,event_dates,0),0,500,1),0)),"",INDEX(events,MATCH(G27,event_dates,0)+MATCH(G27,OFFSET(event_dates,MATCH(G27,event_dates,0),0,500,1),0)))</f>
        <v/>
      </c>
      <c r="H28" s="117"/>
      <c r="I28" s="120" t="str">
        <f ca="1">IF(ISERROR(MATCH(I27,event_dates,0)+MATCH(I27,OFFSET(event_dates,MATCH(I27,event_dates,0),0,500,1),0)),"",INDEX(events,MATCH(I27,event_dates,0)+MATCH(I27,OFFSET(event_dates,MATCH(I27,event_dates,0),0,500,1),0)))</f>
        <v/>
      </c>
      <c r="J28" s="117"/>
      <c r="K28" s="120" t="str">
        <f ca="1">IF(ISERROR(MATCH(K27,event_dates,0)+MATCH(K27,OFFSET(event_dates,MATCH(K27,event_dates,0),0,500,1),0)),"",INDEX(events,MATCH(K27,event_dates,0)+MATCH(K27,OFFSET(event_dates,MATCH(K27,event_dates,0),0,500,1),0)))</f>
        <v/>
      </c>
      <c r="L28" s="117"/>
      <c r="M28" s="120" t="str">
        <f ca="1">IF(ISERROR(MATCH(M27,event_dates,0)+MATCH(M27,OFFSET(event_dates,MATCH(M27,event_dates,0),0,500,1),0)),"",INDEX(events,MATCH(M27,event_dates,0)+MATCH(M27,OFFSET(event_dates,MATCH(M27,event_dates,0),0,500,1),0)))</f>
        <v/>
      </c>
      <c r="N28" s="117"/>
    </row>
    <row r="29" spans="1:14" s="2" customFormat="1">
      <c r="A29" s="116"/>
      <c r="B29" s="117"/>
      <c r="C29" s="116"/>
      <c r="D29" s="117"/>
      <c r="E29" s="116"/>
      <c r="F29" s="117"/>
      <c r="G29" s="116"/>
      <c r="H29" s="117"/>
      <c r="I29" s="116"/>
      <c r="J29" s="117"/>
      <c r="K29" s="116"/>
      <c r="L29" s="117"/>
      <c r="M29" s="116"/>
      <c r="N29" s="117"/>
    </row>
    <row r="30" spans="1:14" s="2" customFormat="1">
      <c r="A30" s="116"/>
      <c r="B30" s="117"/>
      <c r="C30" s="116"/>
      <c r="D30" s="117"/>
      <c r="E30" s="116"/>
      <c r="F30" s="117"/>
      <c r="G30" s="116"/>
      <c r="H30" s="117"/>
      <c r="I30" s="116"/>
      <c r="J30" s="117"/>
      <c r="K30" s="116"/>
      <c r="L30" s="117"/>
      <c r="M30" s="116"/>
      <c r="N30" s="117"/>
    </row>
    <row r="31" spans="1:14" s="2" customFormat="1">
      <c r="A31" s="116" t="s">
        <v>6</v>
      </c>
      <c r="B31" s="117"/>
      <c r="C31" s="116" t="s">
        <v>6</v>
      </c>
      <c r="D31" s="117"/>
      <c r="E31" s="116" t="s">
        <v>6</v>
      </c>
      <c r="F31" s="117"/>
      <c r="G31" s="116" t="s">
        <v>6</v>
      </c>
      <c r="H31" s="117"/>
      <c r="I31" s="116" t="s">
        <v>6</v>
      </c>
      <c r="J31" s="117"/>
      <c r="K31" s="116" t="s">
        <v>6</v>
      </c>
      <c r="L31" s="117"/>
      <c r="M31" s="116" t="s">
        <v>6</v>
      </c>
      <c r="N31" s="117"/>
    </row>
    <row r="32" spans="1:14" s="3" customFormat="1">
      <c r="A32" s="118" t="s">
        <v>6</v>
      </c>
      <c r="B32" s="119"/>
      <c r="C32" s="118" t="s">
        <v>6</v>
      </c>
      <c r="D32" s="119"/>
      <c r="E32" s="118" t="s">
        <v>6</v>
      </c>
      <c r="F32" s="119"/>
      <c r="G32" s="118" t="s">
        <v>6</v>
      </c>
      <c r="H32" s="119"/>
      <c r="I32" s="118" t="s">
        <v>6</v>
      </c>
      <c r="J32" s="119"/>
      <c r="K32" s="118" t="s">
        <v>6</v>
      </c>
      <c r="L32" s="119"/>
      <c r="M32" s="118" t="s">
        <v>6</v>
      </c>
      <c r="N32" s="119"/>
    </row>
    <row r="33" spans="1:14" ht="18">
      <c r="A33" s="5" t="str">
        <f>Year!AC27</f>
        <v/>
      </c>
      <c r="B33" s="6" t="str">
        <f>IF(ISERROR(MATCH(A33,event_dates,0)),"",INDEX(events,MATCH(A33,event_dates,0)))</f>
        <v/>
      </c>
      <c r="C33" s="5" t="str">
        <f>Year!AD27</f>
        <v/>
      </c>
      <c r="D33" s="6" t="str">
        <f>IF(ISERROR(MATCH(C33,event_dates,0)),"",INDEX(events,MATCH(C33,event_dates,0)))</f>
        <v/>
      </c>
      <c r="E33" s="13" t="s">
        <v>7</v>
      </c>
      <c r="F33" s="1"/>
      <c r="G33" s="10"/>
      <c r="H33" s="10"/>
      <c r="I33" s="10"/>
      <c r="J33" s="10"/>
      <c r="K33" s="10"/>
      <c r="L33" s="10"/>
      <c r="M33" s="10"/>
      <c r="N33" s="14"/>
    </row>
    <row r="34" spans="1:14">
      <c r="A34" s="120" t="str">
        <f ca="1">IF(ISERROR(MATCH(A33,event_dates,0)+MATCH(A33,OFFSET(event_dates,MATCH(A33,event_dates,0),0,500,1),0)),"",INDEX(events,MATCH(A33,event_dates,0)+MATCH(A33,OFFSET(event_dates,MATCH(A33,event_dates,0),0,500,1),0)))</f>
        <v/>
      </c>
      <c r="B34" s="117"/>
      <c r="C34" s="120" t="str">
        <f ca="1">IF(ISERROR(MATCH(C33,event_dates,0)+MATCH(C33,OFFSET(event_dates,MATCH(C33,event_dates,0),0,500,1),0)),"",INDEX(events,MATCH(C33,event_dates,0)+MATCH(C33,OFFSET(event_dates,MATCH(C33,event_dates,0),0,500,1),0)))</f>
        <v/>
      </c>
      <c r="D34" s="117"/>
      <c r="E34" s="7"/>
      <c r="F34" s="4"/>
      <c r="G34" s="4"/>
      <c r="H34" s="4"/>
      <c r="I34" s="4"/>
      <c r="J34" s="4"/>
      <c r="K34" s="4"/>
      <c r="L34" s="4"/>
      <c r="M34" s="4"/>
      <c r="N34" s="8"/>
    </row>
    <row r="35" spans="1:14">
      <c r="A35" s="116"/>
      <c r="B35" s="117"/>
      <c r="C35" s="116"/>
      <c r="D35" s="117"/>
      <c r="E35" s="7"/>
      <c r="F35" s="4"/>
      <c r="G35" s="4"/>
      <c r="H35" s="4"/>
      <c r="I35" s="4"/>
      <c r="J35" s="4"/>
      <c r="K35" s="4"/>
      <c r="L35" s="4"/>
      <c r="M35" s="4"/>
      <c r="N35" s="8"/>
    </row>
    <row r="36" spans="1:14">
      <c r="A36" s="116"/>
      <c r="B36" s="117"/>
      <c r="C36" s="116"/>
      <c r="D36" s="117"/>
      <c r="E36" s="7"/>
      <c r="F36" s="4"/>
      <c r="G36" s="4"/>
      <c r="H36" s="4"/>
      <c r="I36" s="4"/>
      <c r="J36" s="4"/>
      <c r="K36" s="4"/>
      <c r="L36" s="4"/>
      <c r="M36" s="4"/>
      <c r="N36" s="8"/>
    </row>
    <row r="37" spans="1:14">
      <c r="A37" s="116" t="s">
        <v>6</v>
      </c>
      <c r="B37" s="117"/>
      <c r="C37" s="116" t="s">
        <v>6</v>
      </c>
      <c r="D37" s="117"/>
      <c r="E37" s="7"/>
      <c r="F37" s="4"/>
      <c r="G37" s="4"/>
      <c r="H37" s="4"/>
      <c r="I37" s="4"/>
      <c r="J37" s="4"/>
      <c r="K37" s="4"/>
      <c r="L37" s="4"/>
      <c r="M37" s="112" t="s">
        <v>15</v>
      </c>
      <c r="N37" s="113"/>
    </row>
    <row r="38" spans="1:14">
      <c r="A38" s="118" t="s">
        <v>6</v>
      </c>
      <c r="B38" s="119"/>
      <c r="C38" s="121" t="s">
        <v>2</v>
      </c>
      <c r="D38" s="122"/>
      <c r="E38" s="11"/>
      <c r="F38" s="9"/>
      <c r="G38" s="9"/>
      <c r="H38" s="9"/>
      <c r="I38" s="9"/>
      <c r="J38" s="9"/>
      <c r="K38" s="110" t="s">
        <v>11</v>
      </c>
      <c r="L38" s="110"/>
      <c r="M38" s="110"/>
      <c r="N38" s="111"/>
    </row>
  </sheetData>
  <mergeCells count="196">
    <mergeCell ref="M32:N32"/>
    <mergeCell ref="A34:B34"/>
    <mergeCell ref="C34:D34"/>
    <mergeCell ref="A32:B32"/>
    <mergeCell ref="C32:D32"/>
    <mergeCell ref="E32:F32"/>
    <mergeCell ref="G32:H32"/>
    <mergeCell ref="I32:J32"/>
    <mergeCell ref="A38:B38"/>
    <mergeCell ref="C38:D38"/>
    <mergeCell ref="A35:B35"/>
    <mergeCell ref="C35:D35"/>
    <mergeCell ref="A36:B36"/>
    <mergeCell ref="C36:D36"/>
    <mergeCell ref="A37:B37"/>
    <mergeCell ref="C37:D37"/>
    <mergeCell ref="K32:L32"/>
    <mergeCell ref="M37:N37"/>
    <mergeCell ref="K38:N38"/>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28:B28"/>
    <mergeCell ref="C28:D28"/>
    <mergeCell ref="E28:F28"/>
    <mergeCell ref="G28:H28"/>
    <mergeCell ref="I28:J28"/>
    <mergeCell ref="K28:L28"/>
    <mergeCell ref="M28:N28"/>
    <mergeCell ref="M29:N29"/>
    <mergeCell ref="A26:B26"/>
    <mergeCell ref="C26:D26"/>
    <mergeCell ref="E26:F26"/>
    <mergeCell ref="G26:H26"/>
    <mergeCell ref="I26:J26"/>
    <mergeCell ref="K26:L26"/>
    <mergeCell ref="A25:B25"/>
    <mergeCell ref="C25:D25"/>
    <mergeCell ref="E25:F25"/>
    <mergeCell ref="G25:H25"/>
    <mergeCell ref="I25:J25"/>
    <mergeCell ref="K25:L25"/>
    <mergeCell ref="M26:N26"/>
    <mergeCell ref="M25:N25"/>
    <mergeCell ref="A24:B24"/>
    <mergeCell ref="C24:D24"/>
    <mergeCell ref="M22:N22"/>
    <mergeCell ref="A23:B23"/>
    <mergeCell ref="C23:D23"/>
    <mergeCell ref="E23:F23"/>
    <mergeCell ref="G23:H23"/>
    <mergeCell ref="I23:J23"/>
    <mergeCell ref="K23:L23"/>
    <mergeCell ref="M23:N23"/>
    <mergeCell ref="M24:N24"/>
    <mergeCell ref="A22:B22"/>
    <mergeCell ref="C22:D22"/>
    <mergeCell ref="E22:F22"/>
    <mergeCell ref="G22:H22"/>
    <mergeCell ref="I24:J24"/>
    <mergeCell ref="K24:L24"/>
    <mergeCell ref="E24:F24"/>
    <mergeCell ref="G24:H24"/>
    <mergeCell ref="I19:J19"/>
    <mergeCell ref="K19:L19"/>
    <mergeCell ref="E19:F19"/>
    <mergeCell ref="G19:H19"/>
    <mergeCell ref="I22:J22"/>
    <mergeCell ref="K22:L22"/>
    <mergeCell ref="A20:B20"/>
    <mergeCell ref="C20:D20"/>
    <mergeCell ref="E20:F20"/>
    <mergeCell ref="G20:H20"/>
    <mergeCell ref="I20:J20"/>
    <mergeCell ref="K20:L20"/>
    <mergeCell ref="I17:J17"/>
    <mergeCell ref="K17:L17"/>
    <mergeCell ref="A16:B16"/>
    <mergeCell ref="C16:D16"/>
    <mergeCell ref="E16:F16"/>
    <mergeCell ref="G16:H16"/>
    <mergeCell ref="I16:J16"/>
    <mergeCell ref="K16:L16"/>
    <mergeCell ref="M20:N20"/>
    <mergeCell ref="A19:B19"/>
    <mergeCell ref="C19:D19"/>
    <mergeCell ref="M17:N17"/>
    <mergeCell ref="A18:B18"/>
    <mergeCell ref="C18:D18"/>
    <mergeCell ref="E18:F18"/>
    <mergeCell ref="G18:H18"/>
    <mergeCell ref="I18:J18"/>
    <mergeCell ref="K18:L18"/>
    <mergeCell ref="M18:N18"/>
    <mergeCell ref="M19:N19"/>
    <mergeCell ref="A17:B17"/>
    <mergeCell ref="C17:D17"/>
    <mergeCell ref="E17:F17"/>
    <mergeCell ref="G17:H17"/>
    <mergeCell ref="M16:N16"/>
    <mergeCell ref="A14:B14"/>
    <mergeCell ref="C14:D14"/>
    <mergeCell ref="M12:N12"/>
    <mergeCell ref="A13:B13"/>
    <mergeCell ref="C13:D13"/>
    <mergeCell ref="E13:F13"/>
    <mergeCell ref="G13:H13"/>
    <mergeCell ref="I13:J13"/>
    <mergeCell ref="K13:L13"/>
    <mergeCell ref="M13:N13"/>
    <mergeCell ref="M14:N14"/>
    <mergeCell ref="A12:B12"/>
    <mergeCell ref="C12:D12"/>
    <mergeCell ref="E12:F12"/>
    <mergeCell ref="G12:H12"/>
    <mergeCell ref="I14:J14"/>
    <mergeCell ref="K14:L14"/>
    <mergeCell ref="E14:F14"/>
    <mergeCell ref="G14:H14"/>
    <mergeCell ref="I12:J12"/>
    <mergeCell ref="K12:L12"/>
    <mergeCell ref="A8:B8"/>
    <mergeCell ref="C8:D8"/>
    <mergeCell ref="E8:F8"/>
    <mergeCell ref="G8:H8"/>
    <mergeCell ref="I8:J8"/>
    <mergeCell ref="K8:L8"/>
    <mergeCell ref="I7:J7"/>
    <mergeCell ref="K7:L7"/>
    <mergeCell ref="M7:N7"/>
    <mergeCell ref="M8:N8"/>
    <mergeCell ref="A7:B7"/>
    <mergeCell ref="C7:D7"/>
    <mergeCell ref="E7:F7"/>
    <mergeCell ref="G7:H7"/>
    <mergeCell ref="M10:N10"/>
    <mergeCell ref="A11:B11"/>
    <mergeCell ref="C11:D11"/>
    <mergeCell ref="E11:F11"/>
    <mergeCell ref="G11:H11"/>
    <mergeCell ref="I11:J11"/>
    <mergeCell ref="K11:L11"/>
    <mergeCell ref="M11:N11"/>
    <mergeCell ref="A10:B10"/>
    <mergeCell ref="C10:D10"/>
    <mergeCell ref="I10:J10"/>
    <mergeCell ref="K10:L10"/>
    <mergeCell ref="E10:F10"/>
    <mergeCell ref="G10:H10"/>
    <mergeCell ref="C2:D2"/>
    <mergeCell ref="E2:F2"/>
    <mergeCell ref="G2:H2"/>
    <mergeCell ref="H1:N1"/>
    <mergeCell ref="A4:B4"/>
    <mergeCell ref="C4:D4"/>
    <mergeCell ref="E4:F4"/>
    <mergeCell ref="G4:H4"/>
    <mergeCell ref="I4:J4"/>
    <mergeCell ref="K4:L4"/>
    <mergeCell ref="M4:N4"/>
    <mergeCell ref="A1:G1"/>
    <mergeCell ref="I2:J2"/>
    <mergeCell ref="K2:L2"/>
    <mergeCell ref="M2:N2"/>
    <mergeCell ref="A2:B2"/>
    <mergeCell ref="M5:N5"/>
    <mergeCell ref="A6:B6"/>
    <mergeCell ref="C6:D6"/>
    <mergeCell ref="E6:F6"/>
    <mergeCell ref="G6:H6"/>
    <mergeCell ref="I6:J6"/>
    <mergeCell ref="K6:L6"/>
    <mergeCell ref="M6:N6"/>
    <mergeCell ref="A5:B5"/>
    <mergeCell ref="C5:D5"/>
    <mergeCell ref="I5:J5"/>
    <mergeCell ref="K5:L5"/>
    <mergeCell ref="E5:F5"/>
    <mergeCell ref="G5:H5"/>
  </mergeCells>
  <phoneticPr fontId="0" type="noConversion"/>
  <hyperlinks>
    <hyperlink ref="K38" r:id="rId1"/>
    <hyperlink ref="K38:N38" r:id="rId2" tooltip="More Calendars by Vertex42.com" display="http://www.vertex42.com/calendars/"/>
  </hyperlinks>
  <printOptions horizontalCentered="1" verticalCentered="1"/>
  <pageMargins left="0.5" right="0.5" top="0.25" bottom="0.25" header="0.25" footer="0.25"/>
  <pageSetup orientation="landscape" r:id="rId3"/>
  <headerFooter alignWithMargins="0"/>
  <ignoredErrors>
    <ignoredError sqref="C3:L38 M3:N36 M38:N3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8"/>
  <sheetViews>
    <sheetView showGridLines="0" zoomScaleNormal="100" workbookViewId="0">
      <selection sqref="A1:G1"/>
    </sheetView>
  </sheetViews>
  <sheetFormatPr defaultRowHeight="12.75"/>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s>
  <sheetData>
    <row r="1" spans="1:14" s="2" customFormat="1" ht="50.1" customHeight="1">
      <c r="A1" s="127" t="str">
        <f>IF(Year!$AC$4="","",Year!$AC$4)</f>
        <v/>
      </c>
      <c r="B1" s="127"/>
      <c r="C1" s="127"/>
      <c r="D1" s="127"/>
      <c r="E1" s="127"/>
      <c r="F1" s="127"/>
      <c r="G1" s="127"/>
      <c r="H1" s="126">
        <f>Year!A30</f>
        <v>43831</v>
      </c>
      <c r="I1" s="126"/>
      <c r="J1" s="126"/>
      <c r="K1" s="126"/>
      <c r="L1" s="126"/>
      <c r="M1" s="126"/>
      <c r="N1" s="126"/>
    </row>
    <row r="2" spans="1:14" s="2" customFormat="1" ht="15.75">
      <c r="A2" s="125" t="str">
        <f>'1'!A2:B2</f>
        <v>Sunday</v>
      </c>
      <c r="B2" s="123"/>
      <c r="C2" s="123" t="str">
        <f>'1'!C2:D2</f>
        <v>Monday</v>
      </c>
      <c r="D2" s="123"/>
      <c r="E2" s="123" t="str">
        <f>'1'!E2:F2</f>
        <v>Tuesday</v>
      </c>
      <c r="F2" s="123"/>
      <c r="G2" s="123" t="str">
        <f>'1'!G2:H2</f>
        <v>Wednesday</v>
      </c>
      <c r="H2" s="123"/>
      <c r="I2" s="123" t="str">
        <f>'1'!I2:J2</f>
        <v>Thursday</v>
      </c>
      <c r="J2" s="123"/>
      <c r="K2" s="123" t="str">
        <f>'1'!K2:L2</f>
        <v>Friday</v>
      </c>
      <c r="L2" s="123"/>
      <c r="M2" s="123" t="str">
        <f>'1'!M2:N2</f>
        <v>Saturday</v>
      </c>
      <c r="N2" s="124"/>
    </row>
    <row r="3" spans="1:14" s="2" customFormat="1" ht="18">
      <c r="A3" s="5" t="str">
        <f>Year!A32</f>
        <v/>
      </c>
      <c r="B3" s="6" t="str">
        <f>IF(ISERROR(MATCH(A3,event_dates,0)),"",INDEX(events,MATCH(A3,event_dates,0)))</f>
        <v/>
      </c>
      <c r="C3" s="5" t="str">
        <f>Year!B32</f>
        <v/>
      </c>
      <c r="D3" s="6" t="str">
        <f>IF(ISERROR(MATCH(C3,event_dates,0)),"",INDEX(events,MATCH(C3,event_dates,0)))</f>
        <v/>
      </c>
      <c r="E3" s="5" t="str">
        <f>Year!C32</f>
        <v/>
      </c>
      <c r="F3" s="6" t="str">
        <f>IF(ISERROR(MATCH(E3,event_dates,0)),"",INDEX(events,MATCH(E3,event_dates,0)))</f>
        <v/>
      </c>
      <c r="G3" s="5">
        <f>Year!D32</f>
        <v>43831</v>
      </c>
      <c r="H3" s="6" t="str">
        <f>IF(ISERROR(MATCH(G3,event_dates,0)),"",INDEX(events,MATCH(G3,event_dates,0)))</f>
        <v/>
      </c>
      <c r="I3" s="5">
        <f>Year!E32</f>
        <v>43832</v>
      </c>
      <c r="J3" s="6" t="str">
        <f>IF(ISERROR(MATCH(I3,event_dates,0)),"",INDEX(events,MATCH(I3,event_dates,0)))</f>
        <v/>
      </c>
      <c r="K3" s="5">
        <f>Year!F32</f>
        <v>43833</v>
      </c>
      <c r="L3" s="6" t="str">
        <f>IF(ISERROR(MATCH(K3,event_dates,0)),"",INDEX(events,MATCH(K3,event_dates,0)))</f>
        <v/>
      </c>
      <c r="M3" s="5">
        <f>Year!G32</f>
        <v>43834</v>
      </c>
      <c r="N3" s="6" t="str">
        <f>IF(ISERROR(MATCH(M3,event_dates,0)),"",INDEX(events,MATCH(M3,event_dates,0)))</f>
        <v/>
      </c>
    </row>
    <row r="4" spans="1:14" s="2" customFormat="1">
      <c r="A4" s="120" t="str">
        <f ca="1">IF(ISERROR(MATCH(A3,event_dates,0)+MATCH(A3,OFFSET(event_dates,MATCH(A3,event_dates,0),0,500,1),0)),"",INDEX(events,MATCH(A3,event_dates,0)+MATCH(A3,OFFSET(event_dates,MATCH(A3,event_dates,0),0,500,1),0)))</f>
        <v/>
      </c>
      <c r="B4" s="117"/>
      <c r="C4" s="120" t="str">
        <f ca="1">IF(ISERROR(MATCH(C3,event_dates,0)+MATCH(C3,OFFSET(event_dates,MATCH(C3,event_dates,0),0,500,1),0)),"",INDEX(events,MATCH(C3,event_dates,0)+MATCH(C3,OFFSET(event_dates,MATCH(C3,event_dates,0),0,500,1),0)))</f>
        <v/>
      </c>
      <c r="D4" s="117"/>
      <c r="E4" s="120" t="str">
        <f ca="1">IF(ISERROR(MATCH(E3,event_dates,0)+MATCH(E3,OFFSET(event_dates,MATCH(E3,event_dates,0),0,500,1),0)),"",INDEX(events,MATCH(E3,event_dates,0)+MATCH(E3,OFFSET(event_dates,MATCH(E3,event_dates,0),0,500,1),0)))</f>
        <v/>
      </c>
      <c r="F4" s="117"/>
      <c r="G4" s="120" t="str">
        <f ca="1">IF(ISERROR(MATCH(G3,event_dates,0)+MATCH(G3,OFFSET(event_dates,MATCH(G3,event_dates,0),0,500,1),0)),"",INDEX(events,MATCH(G3,event_dates,0)+MATCH(G3,OFFSET(event_dates,MATCH(G3,event_dates,0),0,500,1),0)))</f>
        <v/>
      </c>
      <c r="H4" s="117"/>
      <c r="I4" s="120" t="str">
        <f ca="1">IF(ISERROR(MATCH(I3,event_dates,0)+MATCH(I3,OFFSET(event_dates,MATCH(I3,event_dates,0),0,500,1),0)),"",INDEX(events,MATCH(I3,event_dates,0)+MATCH(I3,OFFSET(event_dates,MATCH(I3,event_dates,0),0,500,1),0)))</f>
        <v/>
      </c>
      <c r="J4" s="117"/>
      <c r="K4" s="120" t="str">
        <f ca="1">IF(ISERROR(MATCH(K3,event_dates,0)+MATCH(K3,OFFSET(event_dates,MATCH(K3,event_dates,0),0,500,1),0)),"",INDEX(events,MATCH(K3,event_dates,0)+MATCH(K3,OFFSET(event_dates,MATCH(K3,event_dates,0),0,500,1),0)))</f>
        <v/>
      </c>
      <c r="L4" s="117"/>
      <c r="M4" s="120" t="str">
        <f ca="1">IF(ISERROR(MATCH(M3,event_dates,0)+MATCH(M3,OFFSET(event_dates,MATCH(M3,event_dates,0),0,500,1),0)),"",INDEX(events,MATCH(M3,event_dates,0)+MATCH(M3,OFFSET(event_dates,MATCH(M3,event_dates,0),0,500,1),0)))</f>
        <v/>
      </c>
      <c r="N4" s="117"/>
    </row>
    <row r="5" spans="1:14" s="2" customFormat="1">
      <c r="A5" s="116"/>
      <c r="B5" s="117"/>
      <c r="C5" s="116"/>
      <c r="D5" s="117"/>
      <c r="E5" s="116"/>
      <c r="F5" s="117"/>
      <c r="G5" s="116"/>
      <c r="H5" s="117"/>
      <c r="I5" s="116"/>
      <c r="J5" s="117"/>
      <c r="K5" s="116"/>
      <c r="L5" s="117"/>
      <c r="M5" s="116"/>
      <c r="N5" s="117"/>
    </row>
    <row r="6" spans="1:14" s="2" customFormat="1">
      <c r="A6" s="116"/>
      <c r="B6" s="117"/>
      <c r="C6" s="116"/>
      <c r="D6" s="117"/>
      <c r="E6" s="116"/>
      <c r="F6" s="117"/>
      <c r="G6" s="116"/>
      <c r="H6" s="117"/>
      <c r="I6" s="116"/>
      <c r="J6" s="117"/>
      <c r="K6" s="116"/>
      <c r="L6" s="117"/>
      <c r="M6" s="116"/>
      <c r="N6" s="117"/>
    </row>
    <row r="7" spans="1:14" s="2" customFormat="1">
      <c r="A7" s="116" t="s">
        <v>6</v>
      </c>
      <c r="B7" s="117"/>
      <c r="C7" s="116" t="s">
        <v>6</v>
      </c>
      <c r="D7" s="117"/>
      <c r="E7" s="116" t="s">
        <v>6</v>
      </c>
      <c r="F7" s="117"/>
      <c r="G7" s="116" t="s">
        <v>6</v>
      </c>
      <c r="H7" s="117"/>
      <c r="I7" s="116" t="s">
        <v>6</v>
      </c>
      <c r="J7" s="117"/>
      <c r="K7" s="116" t="s">
        <v>6</v>
      </c>
      <c r="L7" s="117"/>
      <c r="M7" s="116" t="s">
        <v>6</v>
      </c>
      <c r="N7" s="117"/>
    </row>
    <row r="8" spans="1:14" s="3" customFormat="1">
      <c r="A8" s="118" t="s">
        <v>6</v>
      </c>
      <c r="B8" s="119"/>
      <c r="C8" s="118" t="s">
        <v>6</v>
      </c>
      <c r="D8" s="119"/>
      <c r="E8" s="118" t="s">
        <v>6</v>
      </c>
      <c r="F8" s="119"/>
      <c r="G8" s="118" t="s">
        <v>6</v>
      </c>
      <c r="H8" s="119"/>
      <c r="I8" s="118" t="s">
        <v>6</v>
      </c>
      <c r="J8" s="119"/>
      <c r="K8" s="118" t="s">
        <v>6</v>
      </c>
      <c r="L8" s="119"/>
      <c r="M8" s="118" t="s">
        <v>6</v>
      </c>
      <c r="N8" s="119"/>
    </row>
    <row r="9" spans="1:14" s="2" customFormat="1" ht="18">
      <c r="A9" s="5">
        <f>Year!A33</f>
        <v>43835</v>
      </c>
      <c r="B9" s="6" t="str">
        <f>IF(ISERROR(MATCH(A9,event_dates,0)),"",INDEX(events,MATCH(A9,event_dates,0)))</f>
        <v/>
      </c>
      <c r="C9" s="5">
        <f>Year!B33</f>
        <v>43836</v>
      </c>
      <c r="D9" s="6" t="str">
        <f>IF(ISERROR(MATCH(C9,event_dates,0)),"",INDEX(events,MATCH(C9,event_dates,0)))</f>
        <v/>
      </c>
      <c r="E9" s="5">
        <f>Year!C33</f>
        <v>43837</v>
      </c>
      <c r="F9" s="6" t="str">
        <f>IF(ISERROR(MATCH(E9,event_dates,0)),"",INDEX(events,MATCH(E9,event_dates,0)))</f>
        <v/>
      </c>
      <c r="G9" s="5">
        <f>Year!D33</f>
        <v>43838</v>
      </c>
      <c r="H9" s="6" t="str">
        <f>IF(ISERROR(MATCH(G9,event_dates,0)),"",INDEX(events,MATCH(G9,event_dates,0)))</f>
        <v/>
      </c>
      <c r="I9" s="5">
        <f>Year!E33</f>
        <v>43839</v>
      </c>
      <c r="J9" s="6" t="str">
        <f>IF(ISERROR(MATCH(I9,event_dates,0)),"",INDEX(events,MATCH(I9,event_dates,0)))</f>
        <v/>
      </c>
      <c r="K9" s="5">
        <f>Year!F33</f>
        <v>43840</v>
      </c>
      <c r="L9" s="6" t="str">
        <f>IF(ISERROR(MATCH(K9,event_dates,0)),"",INDEX(events,MATCH(K9,event_dates,0)))</f>
        <v/>
      </c>
      <c r="M9" s="5">
        <f>Year!G33</f>
        <v>43841</v>
      </c>
      <c r="N9" s="6" t="str">
        <f>IF(ISERROR(MATCH(M9,event_dates,0)),"",INDEX(events,MATCH(M9,event_dates,0)))</f>
        <v/>
      </c>
    </row>
    <row r="10" spans="1:14" s="2" customFormat="1">
      <c r="A10" s="120" t="str">
        <f ca="1">IF(ISERROR(MATCH(A9,event_dates,0)+MATCH(A9,OFFSET(event_dates,MATCH(A9,event_dates,0),0,500,1),0)),"",INDEX(events,MATCH(A9,event_dates,0)+MATCH(A9,OFFSET(event_dates,MATCH(A9,event_dates,0),0,500,1),0)))</f>
        <v/>
      </c>
      <c r="B10" s="117"/>
      <c r="C10" s="120" t="str">
        <f ca="1">IF(ISERROR(MATCH(C9,event_dates,0)+MATCH(C9,OFFSET(event_dates,MATCH(C9,event_dates,0),0,500,1),0)),"",INDEX(events,MATCH(C9,event_dates,0)+MATCH(C9,OFFSET(event_dates,MATCH(C9,event_dates,0),0,500,1),0)))</f>
        <v/>
      </c>
      <c r="D10" s="117"/>
      <c r="E10" s="120" t="str">
        <f ca="1">IF(ISERROR(MATCH(E9,event_dates,0)+MATCH(E9,OFFSET(event_dates,MATCH(E9,event_dates,0),0,500,1),0)),"",INDEX(events,MATCH(E9,event_dates,0)+MATCH(E9,OFFSET(event_dates,MATCH(E9,event_dates,0),0,500,1),0)))</f>
        <v/>
      </c>
      <c r="F10" s="117"/>
      <c r="G10" s="120" t="str">
        <f ca="1">IF(ISERROR(MATCH(G9,event_dates,0)+MATCH(G9,OFFSET(event_dates,MATCH(G9,event_dates,0),0,500,1),0)),"",INDEX(events,MATCH(G9,event_dates,0)+MATCH(G9,OFFSET(event_dates,MATCH(G9,event_dates,0),0,500,1),0)))</f>
        <v/>
      </c>
      <c r="H10" s="117"/>
      <c r="I10" s="120" t="str">
        <f ca="1">IF(ISERROR(MATCH(I9,event_dates,0)+MATCH(I9,OFFSET(event_dates,MATCH(I9,event_dates,0),0,500,1),0)),"",INDEX(events,MATCH(I9,event_dates,0)+MATCH(I9,OFFSET(event_dates,MATCH(I9,event_dates,0),0,500,1),0)))</f>
        <v/>
      </c>
      <c r="J10" s="117"/>
      <c r="K10" s="120" t="str">
        <f ca="1">IF(ISERROR(MATCH(K9,event_dates,0)+MATCH(K9,OFFSET(event_dates,MATCH(K9,event_dates,0),0,500,1),0)),"",INDEX(events,MATCH(K9,event_dates,0)+MATCH(K9,OFFSET(event_dates,MATCH(K9,event_dates,0),0,500,1),0)))</f>
        <v/>
      </c>
      <c r="L10" s="117"/>
      <c r="M10" s="120" t="str">
        <f ca="1">IF(ISERROR(MATCH(M9,event_dates,0)+MATCH(M9,OFFSET(event_dates,MATCH(M9,event_dates,0),0,500,1),0)),"",INDEX(events,MATCH(M9,event_dates,0)+MATCH(M9,OFFSET(event_dates,MATCH(M9,event_dates,0),0,500,1),0)))</f>
        <v/>
      </c>
      <c r="N10" s="117"/>
    </row>
    <row r="11" spans="1:14" s="2" customFormat="1">
      <c r="A11" s="116"/>
      <c r="B11" s="117"/>
      <c r="C11" s="116"/>
      <c r="D11" s="117"/>
      <c r="E11" s="116"/>
      <c r="F11" s="117"/>
      <c r="G11" s="116"/>
      <c r="H11" s="117"/>
      <c r="I11" s="116"/>
      <c r="J11" s="117"/>
      <c r="K11" s="116"/>
      <c r="L11" s="117"/>
      <c r="M11" s="116"/>
      <c r="N11" s="117"/>
    </row>
    <row r="12" spans="1:14" s="2" customFormat="1">
      <c r="A12" s="116"/>
      <c r="B12" s="117"/>
      <c r="C12" s="116"/>
      <c r="D12" s="117"/>
      <c r="E12" s="116"/>
      <c r="F12" s="117"/>
      <c r="G12" s="116"/>
      <c r="H12" s="117"/>
      <c r="I12" s="116"/>
      <c r="J12" s="117"/>
      <c r="K12" s="116"/>
      <c r="L12" s="117"/>
      <c r="M12" s="116"/>
      <c r="N12" s="117"/>
    </row>
    <row r="13" spans="1:14" s="2" customFormat="1">
      <c r="A13" s="116" t="s">
        <v>6</v>
      </c>
      <c r="B13" s="117"/>
      <c r="C13" s="116" t="s">
        <v>6</v>
      </c>
      <c r="D13" s="117"/>
      <c r="E13" s="116" t="s">
        <v>6</v>
      </c>
      <c r="F13" s="117"/>
      <c r="G13" s="116" t="s">
        <v>6</v>
      </c>
      <c r="H13" s="117"/>
      <c r="I13" s="116" t="s">
        <v>6</v>
      </c>
      <c r="J13" s="117"/>
      <c r="K13" s="116" t="s">
        <v>6</v>
      </c>
      <c r="L13" s="117"/>
      <c r="M13" s="116" t="s">
        <v>6</v>
      </c>
      <c r="N13" s="117"/>
    </row>
    <row r="14" spans="1:14" s="3" customFormat="1">
      <c r="A14" s="118" t="s">
        <v>6</v>
      </c>
      <c r="B14" s="119"/>
      <c r="C14" s="118" t="s">
        <v>6</v>
      </c>
      <c r="D14" s="119"/>
      <c r="E14" s="118" t="s">
        <v>6</v>
      </c>
      <c r="F14" s="119"/>
      <c r="G14" s="118" t="s">
        <v>6</v>
      </c>
      <c r="H14" s="119"/>
      <c r="I14" s="118" t="s">
        <v>6</v>
      </c>
      <c r="J14" s="119"/>
      <c r="K14" s="118" t="s">
        <v>6</v>
      </c>
      <c r="L14" s="119"/>
      <c r="M14" s="118" t="s">
        <v>6</v>
      </c>
      <c r="N14" s="119"/>
    </row>
    <row r="15" spans="1:14" s="2" customFormat="1" ht="18">
      <c r="A15" s="5">
        <f>Year!A34</f>
        <v>43842</v>
      </c>
      <c r="B15" s="6" t="str">
        <f>IF(ISERROR(MATCH(A15,event_dates,0)),"",INDEX(events,MATCH(A15,event_dates,0)))</f>
        <v/>
      </c>
      <c r="C15" s="5">
        <f>Year!B34</f>
        <v>43843</v>
      </c>
      <c r="D15" s="6" t="str">
        <f>IF(ISERROR(MATCH(C15,event_dates,0)),"",INDEX(events,MATCH(C15,event_dates,0)))</f>
        <v/>
      </c>
      <c r="E15" s="5">
        <f>Year!C34</f>
        <v>43844</v>
      </c>
      <c r="F15" s="6" t="str">
        <f>IF(ISERROR(MATCH(E15,event_dates,0)),"",INDEX(events,MATCH(E15,event_dates,0)))</f>
        <v/>
      </c>
      <c r="G15" s="5">
        <f>Year!D34</f>
        <v>43845</v>
      </c>
      <c r="H15" s="6" t="str">
        <f>IF(ISERROR(MATCH(G15,event_dates,0)),"",INDEX(events,MATCH(G15,event_dates,0)))</f>
        <v/>
      </c>
      <c r="I15" s="5">
        <f>Year!E34</f>
        <v>43846</v>
      </c>
      <c r="J15" s="6" t="str">
        <f>IF(ISERROR(MATCH(I15,event_dates,0)),"",INDEX(events,MATCH(I15,event_dates,0)))</f>
        <v/>
      </c>
      <c r="K15" s="5">
        <f>Year!F34</f>
        <v>43847</v>
      </c>
      <c r="L15" s="6" t="str">
        <f>IF(ISERROR(MATCH(K15,event_dates,0)),"",INDEX(events,MATCH(K15,event_dates,0)))</f>
        <v/>
      </c>
      <c r="M15" s="5">
        <f>Year!G34</f>
        <v>43848</v>
      </c>
      <c r="N15" s="6" t="str">
        <f>IF(ISERROR(MATCH(M15,event_dates,0)),"",INDEX(events,MATCH(M15,event_dates,0)))</f>
        <v/>
      </c>
    </row>
    <row r="16" spans="1:14" s="2" customFormat="1">
      <c r="A16" s="120" t="str">
        <f ca="1">IF(ISERROR(MATCH(A15,event_dates,0)+MATCH(A15,OFFSET(event_dates,MATCH(A15,event_dates,0),0,500,1),0)),"",INDEX(events,MATCH(A15,event_dates,0)+MATCH(A15,OFFSET(event_dates,MATCH(A15,event_dates,0),0,500,1),0)))</f>
        <v/>
      </c>
      <c r="B16" s="117"/>
      <c r="C16" s="120" t="str">
        <f ca="1">IF(ISERROR(MATCH(C15,event_dates,0)+MATCH(C15,OFFSET(event_dates,MATCH(C15,event_dates,0),0,500,1),0)),"",INDEX(events,MATCH(C15,event_dates,0)+MATCH(C15,OFFSET(event_dates,MATCH(C15,event_dates,0),0,500,1),0)))</f>
        <v/>
      </c>
      <c r="D16" s="117"/>
      <c r="E16" s="120" t="str">
        <f ca="1">IF(ISERROR(MATCH(E15,event_dates,0)+MATCH(E15,OFFSET(event_dates,MATCH(E15,event_dates,0),0,500,1),0)),"",INDEX(events,MATCH(E15,event_dates,0)+MATCH(E15,OFFSET(event_dates,MATCH(E15,event_dates,0),0,500,1),0)))</f>
        <v/>
      </c>
      <c r="F16" s="117"/>
      <c r="G16" s="120" t="str">
        <f ca="1">IF(ISERROR(MATCH(G15,event_dates,0)+MATCH(G15,OFFSET(event_dates,MATCH(G15,event_dates,0),0,500,1),0)),"",INDEX(events,MATCH(G15,event_dates,0)+MATCH(G15,OFFSET(event_dates,MATCH(G15,event_dates,0),0,500,1),0)))</f>
        <v/>
      </c>
      <c r="H16" s="117"/>
      <c r="I16" s="120" t="str">
        <f ca="1">IF(ISERROR(MATCH(I15,event_dates,0)+MATCH(I15,OFFSET(event_dates,MATCH(I15,event_dates,0),0,500,1),0)),"",INDEX(events,MATCH(I15,event_dates,0)+MATCH(I15,OFFSET(event_dates,MATCH(I15,event_dates,0),0,500,1),0)))</f>
        <v/>
      </c>
      <c r="J16" s="117"/>
      <c r="K16" s="120" t="str">
        <f ca="1">IF(ISERROR(MATCH(K15,event_dates,0)+MATCH(K15,OFFSET(event_dates,MATCH(K15,event_dates,0),0,500,1),0)),"",INDEX(events,MATCH(K15,event_dates,0)+MATCH(K15,OFFSET(event_dates,MATCH(K15,event_dates,0),0,500,1),0)))</f>
        <v/>
      </c>
      <c r="L16" s="117"/>
      <c r="M16" s="120" t="str">
        <f ca="1">IF(ISERROR(MATCH(M15,event_dates,0)+MATCH(M15,OFFSET(event_dates,MATCH(M15,event_dates,0),0,500,1),0)),"",INDEX(events,MATCH(M15,event_dates,0)+MATCH(M15,OFFSET(event_dates,MATCH(M15,event_dates,0),0,500,1),0)))</f>
        <v/>
      </c>
      <c r="N16" s="117"/>
    </row>
    <row r="17" spans="1:14" s="2" customFormat="1">
      <c r="A17" s="116"/>
      <c r="B17" s="117"/>
      <c r="C17" s="116"/>
      <c r="D17" s="117"/>
      <c r="E17" s="116"/>
      <c r="F17" s="117"/>
      <c r="G17" s="116"/>
      <c r="H17" s="117"/>
      <c r="I17" s="116"/>
      <c r="J17" s="117"/>
      <c r="K17" s="116"/>
      <c r="L17" s="117"/>
      <c r="M17" s="116"/>
      <c r="N17" s="117"/>
    </row>
    <row r="18" spans="1:14" s="2" customFormat="1">
      <c r="A18" s="116"/>
      <c r="B18" s="117"/>
      <c r="C18" s="116"/>
      <c r="D18" s="117"/>
      <c r="E18" s="116"/>
      <c r="F18" s="117"/>
      <c r="G18" s="116"/>
      <c r="H18" s="117"/>
      <c r="I18" s="116"/>
      <c r="J18" s="117"/>
      <c r="K18" s="116"/>
      <c r="L18" s="117"/>
      <c r="M18" s="116"/>
      <c r="N18" s="117"/>
    </row>
    <row r="19" spans="1:14" s="2" customFormat="1">
      <c r="A19" s="116" t="s">
        <v>6</v>
      </c>
      <c r="B19" s="117"/>
      <c r="C19" s="116" t="s">
        <v>6</v>
      </c>
      <c r="D19" s="117"/>
      <c r="E19" s="116" t="s">
        <v>6</v>
      </c>
      <c r="F19" s="117"/>
      <c r="G19" s="116" t="s">
        <v>6</v>
      </c>
      <c r="H19" s="117"/>
      <c r="I19" s="116" t="s">
        <v>6</v>
      </c>
      <c r="J19" s="117"/>
      <c r="K19" s="116" t="s">
        <v>6</v>
      </c>
      <c r="L19" s="117"/>
      <c r="M19" s="116" t="s">
        <v>6</v>
      </c>
      <c r="N19" s="117"/>
    </row>
    <row r="20" spans="1:14" s="3" customFormat="1">
      <c r="A20" s="118" t="s">
        <v>6</v>
      </c>
      <c r="B20" s="119"/>
      <c r="C20" s="118" t="s">
        <v>6</v>
      </c>
      <c r="D20" s="119"/>
      <c r="E20" s="118" t="s">
        <v>6</v>
      </c>
      <c r="F20" s="119"/>
      <c r="G20" s="118" t="s">
        <v>6</v>
      </c>
      <c r="H20" s="119"/>
      <c r="I20" s="118" t="s">
        <v>6</v>
      </c>
      <c r="J20" s="119"/>
      <c r="K20" s="118" t="s">
        <v>6</v>
      </c>
      <c r="L20" s="119"/>
      <c r="M20" s="118" t="s">
        <v>6</v>
      </c>
      <c r="N20" s="119"/>
    </row>
    <row r="21" spans="1:14" s="2" customFormat="1" ht="18">
      <c r="A21" s="5">
        <f>Year!A35</f>
        <v>43849</v>
      </c>
      <c r="B21" s="6" t="str">
        <f>IF(ISERROR(MATCH(A21,event_dates,0)),"",INDEX(events,MATCH(A21,event_dates,0)))</f>
        <v/>
      </c>
      <c r="C21" s="5">
        <f>Year!B35</f>
        <v>43850</v>
      </c>
      <c r="D21" s="6" t="str">
        <f>IF(ISERROR(MATCH(C21,event_dates,0)),"",INDEX(events,MATCH(C21,event_dates,0)))</f>
        <v/>
      </c>
      <c r="E21" s="5">
        <f>Year!C35</f>
        <v>43851</v>
      </c>
      <c r="F21" s="6" t="str">
        <f>IF(ISERROR(MATCH(E21,event_dates,0)),"",INDEX(events,MATCH(E21,event_dates,0)))</f>
        <v/>
      </c>
      <c r="G21" s="5">
        <f>Year!D35</f>
        <v>43852</v>
      </c>
      <c r="H21" s="6" t="str">
        <f>IF(ISERROR(MATCH(G21,event_dates,0)),"",INDEX(events,MATCH(G21,event_dates,0)))</f>
        <v/>
      </c>
      <c r="I21" s="5">
        <f>Year!E35</f>
        <v>43853</v>
      </c>
      <c r="J21" s="6" t="str">
        <f>IF(ISERROR(MATCH(I21,event_dates,0)),"",INDEX(events,MATCH(I21,event_dates,0)))</f>
        <v/>
      </c>
      <c r="K21" s="5">
        <f>Year!F35</f>
        <v>43854</v>
      </c>
      <c r="L21" s="6" t="str">
        <f>IF(ISERROR(MATCH(K21,event_dates,0)),"",INDEX(events,MATCH(K21,event_dates,0)))</f>
        <v/>
      </c>
      <c r="M21" s="5">
        <f>Year!G35</f>
        <v>43855</v>
      </c>
      <c r="N21" s="6" t="str">
        <f>IF(ISERROR(MATCH(M21,event_dates,0)),"",INDEX(events,MATCH(M21,event_dates,0)))</f>
        <v/>
      </c>
    </row>
    <row r="22" spans="1:14" s="2" customFormat="1">
      <c r="A22" s="120" t="str">
        <f ca="1">IF(ISERROR(MATCH(A21,event_dates,0)+MATCH(A21,OFFSET(event_dates,MATCH(A21,event_dates,0),0,500,1),0)),"",INDEX(events,MATCH(A21,event_dates,0)+MATCH(A21,OFFSET(event_dates,MATCH(A21,event_dates,0),0,500,1),0)))</f>
        <v/>
      </c>
      <c r="B22" s="117"/>
      <c r="C22" s="120" t="str">
        <f ca="1">IF(ISERROR(MATCH(C21,event_dates,0)+MATCH(C21,OFFSET(event_dates,MATCH(C21,event_dates,0),0,500,1),0)),"",INDEX(events,MATCH(C21,event_dates,0)+MATCH(C21,OFFSET(event_dates,MATCH(C21,event_dates,0),0,500,1),0)))</f>
        <v/>
      </c>
      <c r="D22" s="117"/>
      <c r="E22" s="120" t="str">
        <f ca="1">IF(ISERROR(MATCH(E21,event_dates,0)+MATCH(E21,OFFSET(event_dates,MATCH(E21,event_dates,0),0,500,1),0)),"",INDEX(events,MATCH(E21,event_dates,0)+MATCH(E21,OFFSET(event_dates,MATCH(E21,event_dates,0),0,500,1),0)))</f>
        <v/>
      </c>
      <c r="F22" s="117"/>
      <c r="G22" s="120" t="str">
        <f ca="1">IF(ISERROR(MATCH(G21,event_dates,0)+MATCH(G21,OFFSET(event_dates,MATCH(G21,event_dates,0),0,500,1),0)),"",INDEX(events,MATCH(G21,event_dates,0)+MATCH(G21,OFFSET(event_dates,MATCH(G21,event_dates,0),0,500,1),0)))</f>
        <v/>
      </c>
      <c r="H22" s="117"/>
      <c r="I22" s="120" t="str">
        <f ca="1">IF(ISERROR(MATCH(I21,event_dates,0)+MATCH(I21,OFFSET(event_dates,MATCH(I21,event_dates,0),0,500,1),0)),"",INDEX(events,MATCH(I21,event_dates,0)+MATCH(I21,OFFSET(event_dates,MATCH(I21,event_dates,0),0,500,1),0)))</f>
        <v/>
      </c>
      <c r="J22" s="117"/>
      <c r="K22" s="120" t="str">
        <f ca="1">IF(ISERROR(MATCH(K21,event_dates,0)+MATCH(K21,OFFSET(event_dates,MATCH(K21,event_dates,0),0,500,1),0)),"",INDEX(events,MATCH(K21,event_dates,0)+MATCH(K21,OFFSET(event_dates,MATCH(K21,event_dates,0),0,500,1),0)))</f>
        <v/>
      </c>
      <c r="L22" s="117"/>
      <c r="M22" s="120" t="str">
        <f ca="1">IF(ISERROR(MATCH(M21,event_dates,0)+MATCH(M21,OFFSET(event_dates,MATCH(M21,event_dates,0),0,500,1),0)),"",INDEX(events,MATCH(M21,event_dates,0)+MATCH(M21,OFFSET(event_dates,MATCH(M21,event_dates,0),0,500,1),0)))</f>
        <v/>
      </c>
      <c r="N22" s="117"/>
    </row>
    <row r="23" spans="1:14" s="2" customFormat="1">
      <c r="A23" s="116"/>
      <c r="B23" s="117"/>
      <c r="C23" s="116"/>
      <c r="D23" s="117"/>
      <c r="E23" s="116"/>
      <c r="F23" s="117"/>
      <c r="G23" s="116"/>
      <c r="H23" s="117"/>
      <c r="I23" s="116"/>
      <c r="J23" s="117"/>
      <c r="K23" s="116"/>
      <c r="L23" s="117"/>
      <c r="M23" s="116"/>
      <c r="N23" s="117"/>
    </row>
    <row r="24" spans="1:14" s="2" customFormat="1">
      <c r="A24" s="116"/>
      <c r="B24" s="117"/>
      <c r="C24" s="116"/>
      <c r="D24" s="117"/>
      <c r="E24" s="116"/>
      <c r="F24" s="117"/>
      <c r="G24" s="116"/>
      <c r="H24" s="117"/>
      <c r="I24" s="116"/>
      <c r="J24" s="117"/>
      <c r="K24" s="116"/>
      <c r="L24" s="117"/>
      <c r="M24" s="116"/>
      <c r="N24" s="117"/>
    </row>
    <row r="25" spans="1:14" s="2" customFormat="1">
      <c r="A25" s="116" t="s">
        <v>6</v>
      </c>
      <c r="B25" s="117"/>
      <c r="C25" s="116" t="s">
        <v>6</v>
      </c>
      <c r="D25" s="117"/>
      <c r="E25" s="116" t="s">
        <v>6</v>
      </c>
      <c r="F25" s="117"/>
      <c r="G25" s="116" t="s">
        <v>6</v>
      </c>
      <c r="H25" s="117"/>
      <c r="I25" s="116" t="s">
        <v>6</v>
      </c>
      <c r="J25" s="117"/>
      <c r="K25" s="116" t="s">
        <v>6</v>
      </c>
      <c r="L25" s="117"/>
      <c r="M25" s="116" t="s">
        <v>6</v>
      </c>
      <c r="N25" s="117"/>
    </row>
    <row r="26" spans="1:14" s="3" customFormat="1">
      <c r="A26" s="118" t="s">
        <v>6</v>
      </c>
      <c r="B26" s="119"/>
      <c r="C26" s="118" t="s">
        <v>6</v>
      </c>
      <c r="D26" s="119"/>
      <c r="E26" s="118" t="s">
        <v>6</v>
      </c>
      <c r="F26" s="119"/>
      <c r="G26" s="118" t="s">
        <v>6</v>
      </c>
      <c r="H26" s="119"/>
      <c r="I26" s="118" t="s">
        <v>6</v>
      </c>
      <c r="J26" s="119"/>
      <c r="K26" s="118" t="s">
        <v>6</v>
      </c>
      <c r="L26" s="119"/>
      <c r="M26" s="118" t="s">
        <v>6</v>
      </c>
      <c r="N26" s="119"/>
    </row>
    <row r="27" spans="1:14" s="2" customFormat="1" ht="18">
      <c r="A27" s="5">
        <f>Year!A36</f>
        <v>43856</v>
      </c>
      <c r="B27" s="6" t="str">
        <f>IF(ISERROR(MATCH(A27,event_dates,0)),"",INDEX(events,MATCH(A27,event_dates,0)))</f>
        <v/>
      </c>
      <c r="C27" s="5">
        <f>Year!B36</f>
        <v>43857</v>
      </c>
      <c r="D27" s="6" t="str">
        <f>IF(ISERROR(MATCH(C27,event_dates,0)),"",INDEX(events,MATCH(C27,event_dates,0)))</f>
        <v/>
      </c>
      <c r="E27" s="5">
        <f>Year!C36</f>
        <v>43858</v>
      </c>
      <c r="F27" s="6" t="str">
        <f>IF(ISERROR(MATCH(E27,event_dates,0)),"",INDEX(events,MATCH(E27,event_dates,0)))</f>
        <v/>
      </c>
      <c r="G27" s="5">
        <f>Year!D36</f>
        <v>43859</v>
      </c>
      <c r="H27" s="6" t="str">
        <f>IF(ISERROR(MATCH(G27,event_dates,0)),"",INDEX(events,MATCH(G27,event_dates,0)))</f>
        <v/>
      </c>
      <c r="I27" s="5">
        <f>Year!E36</f>
        <v>43860</v>
      </c>
      <c r="J27" s="6" t="str">
        <f>IF(ISERROR(MATCH(I27,event_dates,0)),"",INDEX(events,MATCH(I27,event_dates,0)))</f>
        <v/>
      </c>
      <c r="K27" s="5">
        <f>Year!F36</f>
        <v>43861</v>
      </c>
      <c r="L27" s="6" t="str">
        <f>IF(ISERROR(MATCH(K27,event_dates,0)),"",INDEX(events,MATCH(K27,event_dates,0)))</f>
        <v/>
      </c>
      <c r="M27" s="5" t="str">
        <f>Year!G36</f>
        <v/>
      </c>
      <c r="N27" s="6" t="str">
        <f>IF(ISERROR(MATCH(M27,event_dates,0)),"",INDEX(events,MATCH(M27,event_dates,0)))</f>
        <v/>
      </c>
    </row>
    <row r="28" spans="1:14" s="2" customFormat="1">
      <c r="A28" s="120" t="str">
        <f ca="1">IF(ISERROR(MATCH(A27,event_dates,0)+MATCH(A27,OFFSET(event_dates,MATCH(A27,event_dates,0),0,500,1),0)),"",INDEX(events,MATCH(A27,event_dates,0)+MATCH(A27,OFFSET(event_dates,MATCH(A27,event_dates,0),0,500,1),0)))</f>
        <v/>
      </c>
      <c r="B28" s="117"/>
      <c r="C28" s="120" t="str">
        <f ca="1">IF(ISERROR(MATCH(C27,event_dates,0)+MATCH(C27,OFFSET(event_dates,MATCH(C27,event_dates,0),0,500,1),0)),"",INDEX(events,MATCH(C27,event_dates,0)+MATCH(C27,OFFSET(event_dates,MATCH(C27,event_dates,0),0,500,1),0)))</f>
        <v/>
      </c>
      <c r="D28" s="117"/>
      <c r="E28" s="120" t="str">
        <f ca="1">IF(ISERROR(MATCH(E27,event_dates,0)+MATCH(E27,OFFSET(event_dates,MATCH(E27,event_dates,0),0,500,1),0)),"",INDEX(events,MATCH(E27,event_dates,0)+MATCH(E27,OFFSET(event_dates,MATCH(E27,event_dates,0),0,500,1),0)))</f>
        <v/>
      </c>
      <c r="F28" s="117"/>
      <c r="G28" s="120" t="str">
        <f ca="1">IF(ISERROR(MATCH(G27,event_dates,0)+MATCH(G27,OFFSET(event_dates,MATCH(G27,event_dates,0),0,500,1),0)),"",INDEX(events,MATCH(G27,event_dates,0)+MATCH(G27,OFFSET(event_dates,MATCH(G27,event_dates,0),0,500,1),0)))</f>
        <v/>
      </c>
      <c r="H28" s="117"/>
      <c r="I28" s="120" t="str">
        <f ca="1">IF(ISERROR(MATCH(I27,event_dates,0)+MATCH(I27,OFFSET(event_dates,MATCH(I27,event_dates,0),0,500,1),0)),"",INDEX(events,MATCH(I27,event_dates,0)+MATCH(I27,OFFSET(event_dates,MATCH(I27,event_dates,0),0,500,1),0)))</f>
        <v/>
      </c>
      <c r="J28" s="117"/>
      <c r="K28" s="120" t="str">
        <f ca="1">IF(ISERROR(MATCH(K27,event_dates,0)+MATCH(K27,OFFSET(event_dates,MATCH(K27,event_dates,0),0,500,1),0)),"",INDEX(events,MATCH(K27,event_dates,0)+MATCH(K27,OFFSET(event_dates,MATCH(K27,event_dates,0),0,500,1),0)))</f>
        <v/>
      </c>
      <c r="L28" s="117"/>
      <c r="M28" s="120" t="str">
        <f ca="1">IF(ISERROR(MATCH(M27,event_dates,0)+MATCH(M27,OFFSET(event_dates,MATCH(M27,event_dates,0),0,500,1),0)),"",INDEX(events,MATCH(M27,event_dates,0)+MATCH(M27,OFFSET(event_dates,MATCH(M27,event_dates,0),0,500,1),0)))</f>
        <v/>
      </c>
      <c r="N28" s="117"/>
    </row>
    <row r="29" spans="1:14" s="2" customFormat="1">
      <c r="A29" s="116"/>
      <c r="B29" s="117"/>
      <c r="C29" s="116"/>
      <c r="D29" s="117"/>
      <c r="E29" s="116"/>
      <c r="F29" s="117"/>
      <c r="G29" s="116"/>
      <c r="H29" s="117"/>
      <c r="I29" s="116"/>
      <c r="J29" s="117"/>
      <c r="K29" s="116"/>
      <c r="L29" s="117"/>
      <c r="M29" s="116"/>
      <c r="N29" s="117"/>
    </row>
    <row r="30" spans="1:14" s="2" customFormat="1">
      <c r="A30" s="116"/>
      <c r="B30" s="117"/>
      <c r="C30" s="116"/>
      <c r="D30" s="117"/>
      <c r="E30" s="116"/>
      <c r="F30" s="117"/>
      <c r="G30" s="116"/>
      <c r="H30" s="117"/>
      <c r="I30" s="116"/>
      <c r="J30" s="117"/>
      <c r="K30" s="116"/>
      <c r="L30" s="117"/>
      <c r="M30" s="116"/>
      <c r="N30" s="117"/>
    </row>
    <row r="31" spans="1:14" s="2" customFormat="1">
      <c r="A31" s="116" t="s">
        <v>6</v>
      </c>
      <c r="B31" s="117"/>
      <c r="C31" s="116" t="s">
        <v>6</v>
      </c>
      <c r="D31" s="117"/>
      <c r="E31" s="116" t="s">
        <v>6</v>
      </c>
      <c r="F31" s="117"/>
      <c r="G31" s="116" t="s">
        <v>6</v>
      </c>
      <c r="H31" s="117"/>
      <c r="I31" s="116" t="s">
        <v>6</v>
      </c>
      <c r="J31" s="117"/>
      <c r="K31" s="116" t="s">
        <v>6</v>
      </c>
      <c r="L31" s="117"/>
      <c r="M31" s="116" t="s">
        <v>6</v>
      </c>
      <c r="N31" s="117"/>
    </row>
    <row r="32" spans="1:14" s="3" customFormat="1">
      <c r="A32" s="118" t="s">
        <v>6</v>
      </c>
      <c r="B32" s="119"/>
      <c r="C32" s="118" t="s">
        <v>6</v>
      </c>
      <c r="D32" s="119"/>
      <c r="E32" s="118" t="s">
        <v>6</v>
      </c>
      <c r="F32" s="119"/>
      <c r="G32" s="118" t="s">
        <v>6</v>
      </c>
      <c r="H32" s="119"/>
      <c r="I32" s="118" t="s">
        <v>6</v>
      </c>
      <c r="J32" s="119"/>
      <c r="K32" s="118" t="s">
        <v>6</v>
      </c>
      <c r="L32" s="119"/>
      <c r="M32" s="118" t="s">
        <v>6</v>
      </c>
      <c r="N32" s="119"/>
    </row>
    <row r="33" spans="1:14" ht="18">
      <c r="A33" s="5" t="str">
        <f>Year!A37</f>
        <v/>
      </c>
      <c r="B33" s="6" t="str">
        <f>IF(ISERROR(MATCH(A33,event_dates,0)),"",INDEX(events,MATCH(A33,event_dates,0)))</f>
        <v/>
      </c>
      <c r="C33" s="5" t="str">
        <f>Year!B37</f>
        <v/>
      </c>
      <c r="D33" s="6" t="str">
        <f>IF(ISERROR(MATCH(C33,event_dates,0)),"",INDEX(events,MATCH(C33,event_dates,0)))</f>
        <v/>
      </c>
      <c r="E33" s="13" t="s">
        <v>7</v>
      </c>
      <c r="F33" s="1"/>
      <c r="G33" s="10"/>
      <c r="H33" s="10"/>
      <c r="I33" s="10"/>
      <c r="J33" s="10"/>
      <c r="K33" s="10"/>
      <c r="L33" s="10"/>
      <c r="M33" s="10"/>
      <c r="N33" s="14"/>
    </row>
    <row r="34" spans="1:14">
      <c r="A34" s="120" t="str">
        <f ca="1">IF(ISERROR(MATCH(A33,event_dates,0)+MATCH(A33,OFFSET(event_dates,MATCH(A33,event_dates,0),0,500,1),0)),"",INDEX(events,MATCH(A33,event_dates,0)+MATCH(A33,OFFSET(event_dates,MATCH(A33,event_dates,0),0,500,1),0)))</f>
        <v/>
      </c>
      <c r="B34" s="117"/>
      <c r="C34" s="120" t="str">
        <f ca="1">IF(ISERROR(MATCH(C33,event_dates,0)+MATCH(C33,OFFSET(event_dates,MATCH(C33,event_dates,0),0,500,1),0)),"",INDEX(events,MATCH(C33,event_dates,0)+MATCH(C33,OFFSET(event_dates,MATCH(C33,event_dates,0),0,500,1),0)))</f>
        <v/>
      </c>
      <c r="D34" s="117"/>
      <c r="E34" s="7"/>
      <c r="F34" s="4"/>
      <c r="G34" s="4"/>
      <c r="H34" s="4"/>
      <c r="I34" s="4"/>
      <c r="J34" s="4"/>
      <c r="K34" s="4"/>
      <c r="L34" s="4"/>
      <c r="M34" s="4"/>
      <c r="N34" s="8"/>
    </row>
    <row r="35" spans="1:14">
      <c r="A35" s="116"/>
      <c r="B35" s="117"/>
      <c r="C35" s="116"/>
      <c r="D35" s="117"/>
      <c r="E35" s="7"/>
      <c r="F35" s="4"/>
      <c r="G35" s="4"/>
      <c r="H35" s="4"/>
      <c r="I35" s="4"/>
      <c r="J35" s="4"/>
      <c r="K35" s="4"/>
      <c r="L35" s="4"/>
      <c r="M35" s="4"/>
      <c r="N35" s="8"/>
    </row>
    <row r="36" spans="1:14">
      <c r="A36" s="116"/>
      <c r="B36" s="117"/>
      <c r="C36" s="116"/>
      <c r="D36" s="117"/>
      <c r="E36" s="7"/>
      <c r="F36" s="4"/>
      <c r="G36" s="4"/>
      <c r="H36" s="4"/>
      <c r="I36" s="4"/>
      <c r="J36" s="4"/>
      <c r="K36" s="4"/>
      <c r="L36" s="4"/>
      <c r="M36" s="4"/>
      <c r="N36" s="8"/>
    </row>
    <row r="37" spans="1:14">
      <c r="A37" s="116" t="s">
        <v>6</v>
      </c>
      <c r="B37" s="117"/>
      <c r="C37" s="116" t="s">
        <v>6</v>
      </c>
      <c r="D37" s="117"/>
      <c r="E37" s="7"/>
      <c r="F37" s="4"/>
      <c r="G37" s="4"/>
      <c r="H37" s="4"/>
      <c r="I37" s="4"/>
      <c r="J37" s="4"/>
      <c r="K37" s="4"/>
      <c r="L37" s="4"/>
      <c r="M37" s="112" t="s">
        <v>15</v>
      </c>
      <c r="N37" s="113"/>
    </row>
    <row r="38" spans="1:14">
      <c r="A38" s="118" t="s">
        <v>6</v>
      </c>
      <c r="B38" s="119"/>
      <c r="C38" s="121" t="s">
        <v>2</v>
      </c>
      <c r="D38" s="122"/>
      <c r="E38" s="11"/>
      <c r="F38" s="9"/>
      <c r="G38" s="9"/>
      <c r="H38" s="9"/>
      <c r="I38" s="9"/>
      <c r="J38" s="9"/>
      <c r="K38" s="110" t="s">
        <v>11</v>
      </c>
      <c r="L38" s="110"/>
      <c r="M38" s="110"/>
      <c r="N38" s="111"/>
    </row>
  </sheetData>
  <mergeCells count="196">
    <mergeCell ref="I2:J2"/>
    <mergeCell ref="K2:L2"/>
    <mergeCell ref="M2:N2"/>
    <mergeCell ref="A2:B2"/>
    <mergeCell ref="C2:D2"/>
    <mergeCell ref="E2:F2"/>
    <mergeCell ref="G2:H2"/>
    <mergeCell ref="M4:N4"/>
    <mergeCell ref="A5:B5"/>
    <mergeCell ref="C5:D5"/>
    <mergeCell ref="E5:F5"/>
    <mergeCell ref="G5:H5"/>
    <mergeCell ref="I5:J5"/>
    <mergeCell ref="K5:L5"/>
    <mergeCell ref="M5:N5"/>
    <mergeCell ref="A4:B4"/>
    <mergeCell ref="C4:D4"/>
    <mergeCell ref="E4:F4"/>
    <mergeCell ref="G4:H4"/>
    <mergeCell ref="I4:J4"/>
    <mergeCell ref="K4:L4"/>
    <mergeCell ref="M6:N6"/>
    <mergeCell ref="A7:B7"/>
    <mergeCell ref="C7:D7"/>
    <mergeCell ref="E7:F7"/>
    <mergeCell ref="G7:H7"/>
    <mergeCell ref="I7:J7"/>
    <mergeCell ref="K7:L7"/>
    <mergeCell ref="M7:N7"/>
    <mergeCell ref="A6:B6"/>
    <mergeCell ref="C6:D6"/>
    <mergeCell ref="E6:F6"/>
    <mergeCell ref="G6:H6"/>
    <mergeCell ref="I6:J6"/>
    <mergeCell ref="K6:L6"/>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G30:H30"/>
    <mergeCell ref="K30:L30"/>
    <mergeCell ref="M30:N30"/>
    <mergeCell ref="A31:B31"/>
    <mergeCell ref="C31:D31"/>
    <mergeCell ref="E31:F31"/>
    <mergeCell ref="G31:H31"/>
    <mergeCell ref="I31:J31"/>
    <mergeCell ref="K31:L31"/>
    <mergeCell ref="M31:N31"/>
    <mergeCell ref="A30:B30"/>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s>
  <phoneticPr fontId="0" type="noConversion"/>
  <hyperlinks>
    <hyperlink ref="K38" r:id="rId1"/>
    <hyperlink ref="K38:N38" r:id="rId2" tooltip="More Calendars by Vertex42.com" display="http://www.vertex42.com/calendars/"/>
  </hyperlinks>
  <printOptions horizontalCentered="1" verticalCentered="1"/>
  <pageMargins left="0.5" right="0.5" top="0.25" bottom="0.25" header="0.25" footer="0.25"/>
  <pageSetup orientation="landscape" r:id="rId3"/>
  <headerFooter alignWithMargins="0"/>
  <ignoredErrors>
    <ignoredError sqref="C3:L38 M3:N36 M38:N38"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8"/>
  <sheetViews>
    <sheetView showGridLines="0" zoomScaleNormal="100" workbookViewId="0">
      <selection sqref="A1:G1"/>
    </sheetView>
  </sheetViews>
  <sheetFormatPr defaultRowHeight="12.75"/>
  <cols>
    <col min="1" max="1" width="4.140625" customWidth="1"/>
    <col min="2" max="2" width="13.7109375" customWidth="1"/>
    <col min="3" max="3" width="4.140625" customWidth="1"/>
    <col min="4" max="4" width="13.7109375" customWidth="1"/>
    <col min="5" max="5" width="4.140625" customWidth="1"/>
    <col min="6" max="6" width="13.7109375" customWidth="1"/>
    <col min="7" max="7" width="4.140625" customWidth="1"/>
    <col min="8" max="8" width="13.7109375" customWidth="1"/>
    <col min="9" max="9" width="4.140625" customWidth="1"/>
    <col min="10" max="10" width="13.7109375" customWidth="1"/>
    <col min="11" max="11" width="4.140625" customWidth="1"/>
    <col min="12" max="12" width="13.7109375" customWidth="1"/>
    <col min="13" max="13" width="4.140625" customWidth="1"/>
    <col min="14" max="14" width="13.7109375" customWidth="1"/>
  </cols>
  <sheetData>
    <row r="1" spans="1:14" s="2" customFormat="1" ht="50.1" customHeight="1">
      <c r="A1" s="127" t="str">
        <f>IF(Year!$AC$4="","",Year!$AC$4)</f>
        <v/>
      </c>
      <c r="B1" s="127"/>
      <c r="C1" s="127"/>
      <c r="D1" s="127"/>
      <c r="E1" s="127"/>
      <c r="F1" s="127"/>
      <c r="G1" s="127"/>
      <c r="H1" s="126">
        <f>Year!O30</f>
        <v>43862</v>
      </c>
      <c r="I1" s="126"/>
      <c r="J1" s="126"/>
      <c r="K1" s="126"/>
      <c r="L1" s="126"/>
      <c r="M1" s="126"/>
      <c r="N1" s="126"/>
    </row>
    <row r="2" spans="1:14" s="2" customFormat="1" ht="15.75">
      <c r="A2" s="125" t="str">
        <f>'1'!A2:B2</f>
        <v>Sunday</v>
      </c>
      <c r="B2" s="123"/>
      <c r="C2" s="123" t="str">
        <f>'1'!C2:D2</f>
        <v>Monday</v>
      </c>
      <c r="D2" s="123"/>
      <c r="E2" s="123" t="str">
        <f>'1'!E2:F2</f>
        <v>Tuesday</v>
      </c>
      <c r="F2" s="123"/>
      <c r="G2" s="123" t="str">
        <f>'1'!G2:H2</f>
        <v>Wednesday</v>
      </c>
      <c r="H2" s="123"/>
      <c r="I2" s="123" t="str">
        <f>'1'!I2:J2</f>
        <v>Thursday</v>
      </c>
      <c r="J2" s="123"/>
      <c r="K2" s="123" t="str">
        <f>'1'!K2:L2</f>
        <v>Friday</v>
      </c>
      <c r="L2" s="123"/>
      <c r="M2" s="123" t="str">
        <f>'1'!M2:N2</f>
        <v>Saturday</v>
      </c>
      <c r="N2" s="124"/>
    </row>
    <row r="3" spans="1:14" s="2" customFormat="1" ht="18">
      <c r="A3" s="5" t="str">
        <f>Year!O32</f>
        <v/>
      </c>
      <c r="B3" s="6" t="str">
        <f>IF(ISERROR(MATCH(A3,event_dates,0)),"",INDEX(events,MATCH(A3,event_dates,0)))</f>
        <v/>
      </c>
      <c r="C3" s="5" t="str">
        <f>Year!P32</f>
        <v/>
      </c>
      <c r="D3" s="6" t="str">
        <f>IF(ISERROR(MATCH(C3,event_dates,0)),"",INDEX(events,MATCH(C3,event_dates,0)))</f>
        <v/>
      </c>
      <c r="E3" s="5" t="str">
        <f>Year!Q32</f>
        <v/>
      </c>
      <c r="F3" s="6" t="str">
        <f>IF(ISERROR(MATCH(E3,event_dates,0)),"",INDEX(events,MATCH(E3,event_dates,0)))</f>
        <v/>
      </c>
      <c r="G3" s="5" t="str">
        <f>Year!R32</f>
        <v/>
      </c>
      <c r="H3" s="6" t="str">
        <f>IF(ISERROR(MATCH(G3,event_dates,0)),"",INDEX(events,MATCH(G3,event_dates,0)))</f>
        <v/>
      </c>
      <c r="I3" s="5" t="str">
        <f>Year!S32</f>
        <v/>
      </c>
      <c r="J3" s="6" t="str">
        <f>IF(ISERROR(MATCH(I3,event_dates,0)),"",INDEX(events,MATCH(I3,event_dates,0)))</f>
        <v/>
      </c>
      <c r="K3" s="5" t="str">
        <f>Year!T32</f>
        <v/>
      </c>
      <c r="L3" s="6" t="str">
        <f>IF(ISERROR(MATCH(K3,event_dates,0)),"",INDEX(events,MATCH(K3,event_dates,0)))</f>
        <v/>
      </c>
      <c r="M3" s="5">
        <f>Year!U32</f>
        <v>43862</v>
      </c>
      <c r="N3" s="6" t="str">
        <f>IF(ISERROR(MATCH(M3,event_dates,0)),"",INDEX(events,MATCH(M3,event_dates,0)))</f>
        <v/>
      </c>
    </row>
    <row r="4" spans="1:14" s="2" customFormat="1">
      <c r="A4" s="120" t="str">
        <f ca="1">IF(ISERROR(MATCH(A3,event_dates,0)+MATCH(A3,OFFSET(event_dates,MATCH(A3,event_dates,0),0,500,1),0)),"",INDEX(events,MATCH(A3,event_dates,0)+MATCH(A3,OFFSET(event_dates,MATCH(A3,event_dates,0),0,500,1),0)))</f>
        <v/>
      </c>
      <c r="B4" s="117"/>
      <c r="C4" s="120" t="str">
        <f ca="1">IF(ISERROR(MATCH(C3,event_dates,0)+MATCH(C3,OFFSET(event_dates,MATCH(C3,event_dates,0),0,500,1),0)),"",INDEX(events,MATCH(C3,event_dates,0)+MATCH(C3,OFFSET(event_dates,MATCH(C3,event_dates,0),0,500,1),0)))</f>
        <v/>
      </c>
      <c r="D4" s="117"/>
      <c r="E4" s="120" t="str">
        <f ca="1">IF(ISERROR(MATCH(E3,event_dates,0)+MATCH(E3,OFFSET(event_dates,MATCH(E3,event_dates,0),0,500,1),0)),"",INDEX(events,MATCH(E3,event_dates,0)+MATCH(E3,OFFSET(event_dates,MATCH(E3,event_dates,0),0,500,1),0)))</f>
        <v/>
      </c>
      <c r="F4" s="117"/>
      <c r="G4" s="120" t="str">
        <f ca="1">IF(ISERROR(MATCH(G3,event_dates,0)+MATCH(G3,OFFSET(event_dates,MATCH(G3,event_dates,0),0,500,1),0)),"",INDEX(events,MATCH(G3,event_dates,0)+MATCH(G3,OFFSET(event_dates,MATCH(G3,event_dates,0),0,500,1),0)))</f>
        <v/>
      </c>
      <c r="H4" s="117"/>
      <c r="I4" s="120" t="str">
        <f ca="1">IF(ISERROR(MATCH(I3,event_dates,0)+MATCH(I3,OFFSET(event_dates,MATCH(I3,event_dates,0),0,500,1),0)),"",INDEX(events,MATCH(I3,event_dates,0)+MATCH(I3,OFFSET(event_dates,MATCH(I3,event_dates,0),0,500,1),0)))</f>
        <v/>
      </c>
      <c r="J4" s="117"/>
      <c r="K4" s="120" t="str">
        <f ca="1">IF(ISERROR(MATCH(K3,event_dates,0)+MATCH(K3,OFFSET(event_dates,MATCH(K3,event_dates,0),0,500,1),0)),"",INDEX(events,MATCH(K3,event_dates,0)+MATCH(K3,OFFSET(event_dates,MATCH(K3,event_dates,0),0,500,1),0)))</f>
        <v/>
      </c>
      <c r="L4" s="117"/>
      <c r="M4" s="120" t="str">
        <f ca="1">IF(ISERROR(MATCH(M3,event_dates,0)+MATCH(M3,OFFSET(event_dates,MATCH(M3,event_dates,0),0,500,1),0)),"",INDEX(events,MATCH(M3,event_dates,0)+MATCH(M3,OFFSET(event_dates,MATCH(M3,event_dates,0),0,500,1),0)))</f>
        <v/>
      </c>
      <c r="N4" s="117"/>
    </row>
    <row r="5" spans="1:14" s="2" customFormat="1">
      <c r="A5" s="116"/>
      <c r="B5" s="117"/>
      <c r="C5" s="116"/>
      <c r="D5" s="117"/>
      <c r="E5" s="116"/>
      <c r="F5" s="117"/>
      <c r="G5" s="116"/>
      <c r="H5" s="117"/>
      <c r="I5" s="116"/>
      <c r="J5" s="117"/>
      <c r="K5" s="116"/>
      <c r="L5" s="117"/>
      <c r="M5" s="116"/>
      <c r="N5" s="117"/>
    </row>
    <row r="6" spans="1:14" s="2" customFormat="1">
      <c r="A6" s="116"/>
      <c r="B6" s="117"/>
      <c r="C6" s="116"/>
      <c r="D6" s="117"/>
      <c r="E6" s="116"/>
      <c r="F6" s="117"/>
      <c r="G6" s="116"/>
      <c r="H6" s="117"/>
      <c r="I6" s="116"/>
      <c r="J6" s="117"/>
      <c r="K6" s="116"/>
      <c r="L6" s="117"/>
      <c r="M6" s="116"/>
      <c r="N6" s="117"/>
    </row>
    <row r="7" spans="1:14" s="2" customFormat="1">
      <c r="A7" s="116" t="s">
        <v>6</v>
      </c>
      <c r="B7" s="117"/>
      <c r="C7" s="116" t="s">
        <v>6</v>
      </c>
      <c r="D7" s="117"/>
      <c r="E7" s="116" t="s">
        <v>6</v>
      </c>
      <c r="F7" s="117"/>
      <c r="G7" s="116" t="s">
        <v>6</v>
      </c>
      <c r="H7" s="117"/>
      <c r="I7" s="116" t="s">
        <v>6</v>
      </c>
      <c r="J7" s="117"/>
      <c r="K7" s="116" t="s">
        <v>6</v>
      </c>
      <c r="L7" s="117"/>
      <c r="M7" s="116" t="s">
        <v>6</v>
      </c>
      <c r="N7" s="117"/>
    </row>
    <row r="8" spans="1:14" s="3" customFormat="1">
      <c r="A8" s="118" t="s">
        <v>6</v>
      </c>
      <c r="B8" s="119"/>
      <c r="C8" s="118" t="s">
        <v>6</v>
      </c>
      <c r="D8" s="119"/>
      <c r="E8" s="118" t="s">
        <v>6</v>
      </c>
      <c r="F8" s="119"/>
      <c r="G8" s="118" t="s">
        <v>6</v>
      </c>
      <c r="H8" s="119"/>
      <c r="I8" s="118" t="s">
        <v>6</v>
      </c>
      <c r="J8" s="119"/>
      <c r="K8" s="118" t="s">
        <v>6</v>
      </c>
      <c r="L8" s="119"/>
      <c r="M8" s="118" t="s">
        <v>6</v>
      </c>
      <c r="N8" s="119"/>
    </row>
    <row r="9" spans="1:14" s="2" customFormat="1" ht="18">
      <c r="A9" s="5">
        <f>Year!O33</f>
        <v>43863</v>
      </c>
      <c r="B9" s="6" t="str">
        <f>IF(ISERROR(MATCH(A9,event_dates,0)),"",INDEX(events,MATCH(A9,event_dates,0)))</f>
        <v/>
      </c>
      <c r="C9" s="5">
        <f>Year!P33</f>
        <v>43864</v>
      </c>
      <c r="D9" s="6" t="str">
        <f>IF(ISERROR(MATCH(C9,event_dates,0)),"",INDEX(events,MATCH(C9,event_dates,0)))</f>
        <v/>
      </c>
      <c r="E9" s="5">
        <f>Year!Q33</f>
        <v>43865</v>
      </c>
      <c r="F9" s="6" t="str">
        <f>IF(ISERROR(MATCH(E9,event_dates,0)),"",INDEX(events,MATCH(E9,event_dates,0)))</f>
        <v/>
      </c>
      <c r="G9" s="5">
        <f>Year!R33</f>
        <v>43866</v>
      </c>
      <c r="H9" s="6" t="str">
        <f>IF(ISERROR(MATCH(G9,event_dates,0)),"",INDEX(events,MATCH(G9,event_dates,0)))</f>
        <v/>
      </c>
      <c r="I9" s="5">
        <f>Year!S33</f>
        <v>43867</v>
      </c>
      <c r="J9" s="6" t="str">
        <f>IF(ISERROR(MATCH(I9,event_dates,0)),"",INDEX(events,MATCH(I9,event_dates,0)))</f>
        <v/>
      </c>
      <c r="K9" s="5">
        <f>Year!T33</f>
        <v>43868</v>
      </c>
      <c r="L9" s="6" t="str">
        <f>IF(ISERROR(MATCH(K9,event_dates,0)),"",INDEX(events,MATCH(K9,event_dates,0)))</f>
        <v/>
      </c>
      <c r="M9" s="5">
        <f>Year!U33</f>
        <v>43869</v>
      </c>
      <c r="N9" s="6" t="str">
        <f>IF(ISERROR(MATCH(M9,event_dates,0)),"",INDEX(events,MATCH(M9,event_dates,0)))</f>
        <v/>
      </c>
    </row>
    <row r="10" spans="1:14" s="2" customFormat="1">
      <c r="A10" s="120" t="str">
        <f ca="1">IF(ISERROR(MATCH(A9,event_dates,0)+MATCH(A9,OFFSET(event_dates,MATCH(A9,event_dates,0),0,500,1),0)),"",INDEX(events,MATCH(A9,event_dates,0)+MATCH(A9,OFFSET(event_dates,MATCH(A9,event_dates,0),0,500,1),0)))</f>
        <v/>
      </c>
      <c r="B10" s="117"/>
      <c r="C10" s="120" t="str">
        <f ca="1">IF(ISERROR(MATCH(C9,event_dates,0)+MATCH(C9,OFFSET(event_dates,MATCH(C9,event_dates,0),0,500,1),0)),"",INDEX(events,MATCH(C9,event_dates,0)+MATCH(C9,OFFSET(event_dates,MATCH(C9,event_dates,0),0,500,1),0)))</f>
        <v/>
      </c>
      <c r="D10" s="117"/>
      <c r="E10" s="120" t="str">
        <f ca="1">IF(ISERROR(MATCH(E9,event_dates,0)+MATCH(E9,OFFSET(event_dates,MATCH(E9,event_dates,0),0,500,1),0)),"",INDEX(events,MATCH(E9,event_dates,0)+MATCH(E9,OFFSET(event_dates,MATCH(E9,event_dates,0),0,500,1),0)))</f>
        <v/>
      </c>
      <c r="F10" s="117"/>
      <c r="G10" s="120" t="str">
        <f ca="1">IF(ISERROR(MATCH(G9,event_dates,0)+MATCH(G9,OFFSET(event_dates,MATCH(G9,event_dates,0),0,500,1),0)),"",INDEX(events,MATCH(G9,event_dates,0)+MATCH(G9,OFFSET(event_dates,MATCH(G9,event_dates,0),0,500,1),0)))</f>
        <v/>
      </c>
      <c r="H10" s="117"/>
      <c r="I10" s="120" t="str">
        <f ca="1">IF(ISERROR(MATCH(I9,event_dates,0)+MATCH(I9,OFFSET(event_dates,MATCH(I9,event_dates,0),0,500,1),0)),"",INDEX(events,MATCH(I9,event_dates,0)+MATCH(I9,OFFSET(event_dates,MATCH(I9,event_dates,0),0,500,1),0)))</f>
        <v/>
      </c>
      <c r="J10" s="117"/>
      <c r="K10" s="120" t="str">
        <f ca="1">IF(ISERROR(MATCH(K9,event_dates,0)+MATCH(K9,OFFSET(event_dates,MATCH(K9,event_dates,0),0,500,1),0)),"",INDEX(events,MATCH(K9,event_dates,0)+MATCH(K9,OFFSET(event_dates,MATCH(K9,event_dates,0),0,500,1),0)))</f>
        <v/>
      </c>
      <c r="L10" s="117"/>
      <c r="M10" s="120" t="str">
        <f ca="1">IF(ISERROR(MATCH(M9,event_dates,0)+MATCH(M9,OFFSET(event_dates,MATCH(M9,event_dates,0),0,500,1),0)),"",INDEX(events,MATCH(M9,event_dates,0)+MATCH(M9,OFFSET(event_dates,MATCH(M9,event_dates,0),0,500,1),0)))</f>
        <v/>
      </c>
      <c r="N10" s="117"/>
    </row>
    <row r="11" spans="1:14" s="2" customFormat="1">
      <c r="A11" s="116"/>
      <c r="B11" s="117"/>
      <c r="C11" s="116"/>
      <c r="D11" s="117"/>
      <c r="E11" s="116"/>
      <c r="F11" s="117"/>
      <c r="G11" s="116"/>
      <c r="H11" s="117"/>
      <c r="I11" s="116"/>
      <c r="J11" s="117"/>
      <c r="K11" s="116"/>
      <c r="L11" s="117"/>
      <c r="M11" s="116"/>
      <c r="N11" s="117"/>
    </row>
    <row r="12" spans="1:14" s="2" customFormat="1">
      <c r="A12" s="116"/>
      <c r="B12" s="117"/>
      <c r="C12" s="116"/>
      <c r="D12" s="117"/>
      <c r="E12" s="116"/>
      <c r="F12" s="117"/>
      <c r="G12" s="116"/>
      <c r="H12" s="117"/>
      <c r="I12" s="116"/>
      <c r="J12" s="117"/>
      <c r="K12" s="116"/>
      <c r="L12" s="117"/>
      <c r="M12" s="116"/>
      <c r="N12" s="117"/>
    </row>
    <row r="13" spans="1:14" s="2" customFormat="1">
      <c r="A13" s="116" t="s">
        <v>6</v>
      </c>
      <c r="B13" s="117"/>
      <c r="C13" s="116" t="s">
        <v>6</v>
      </c>
      <c r="D13" s="117"/>
      <c r="E13" s="116" t="s">
        <v>6</v>
      </c>
      <c r="F13" s="117"/>
      <c r="G13" s="116" t="s">
        <v>6</v>
      </c>
      <c r="H13" s="117"/>
      <c r="I13" s="116" t="s">
        <v>6</v>
      </c>
      <c r="J13" s="117"/>
      <c r="K13" s="116" t="s">
        <v>6</v>
      </c>
      <c r="L13" s="117"/>
      <c r="M13" s="116" t="s">
        <v>6</v>
      </c>
      <c r="N13" s="117"/>
    </row>
    <row r="14" spans="1:14" s="3" customFormat="1">
      <c r="A14" s="118" t="s">
        <v>6</v>
      </c>
      <c r="B14" s="119"/>
      <c r="C14" s="118" t="s">
        <v>6</v>
      </c>
      <c r="D14" s="119"/>
      <c r="E14" s="118" t="s">
        <v>6</v>
      </c>
      <c r="F14" s="119"/>
      <c r="G14" s="118" t="s">
        <v>6</v>
      </c>
      <c r="H14" s="119"/>
      <c r="I14" s="118" t="s">
        <v>6</v>
      </c>
      <c r="J14" s="119"/>
      <c r="K14" s="118" t="s">
        <v>6</v>
      </c>
      <c r="L14" s="119"/>
      <c r="M14" s="118" t="s">
        <v>6</v>
      </c>
      <c r="N14" s="119"/>
    </row>
    <row r="15" spans="1:14" s="2" customFormat="1" ht="18">
      <c r="A15" s="5">
        <f>Year!O34</f>
        <v>43870</v>
      </c>
      <c r="B15" s="6" t="str">
        <f>IF(ISERROR(MATCH(A15,event_dates,0)),"",INDEX(events,MATCH(A15,event_dates,0)))</f>
        <v/>
      </c>
      <c r="C15" s="5">
        <f>Year!P34</f>
        <v>43871</v>
      </c>
      <c r="D15" s="6" t="str">
        <f>IF(ISERROR(MATCH(C15,event_dates,0)),"",INDEX(events,MATCH(C15,event_dates,0)))</f>
        <v/>
      </c>
      <c r="E15" s="5">
        <f>Year!Q34</f>
        <v>43872</v>
      </c>
      <c r="F15" s="6" t="str">
        <f>IF(ISERROR(MATCH(E15,event_dates,0)),"",INDEX(events,MATCH(E15,event_dates,0)))</f>
        <v/>
      </c>
      <c r="G15" s="5">
        <f>Year!R34</f>
        <v>43873</v>
      </c>
      <c r="H15" s="6" t="str">
        <f>IF(ISERROR(MATCH(G15,event_dates,0)),"",INDEX(events,MATCH(G15,event_dates,0)))</f>
        <v/>
      </c>
      <c r="I15" s="5">
        <f>Year!S34</f>
        <v>43874</v>
      </c>
      <c r="J15" s="6" t="str">
        <f>IF(ISERROR(MATCH(I15,event_dates,0)),"",INDEX(events,MATCH(I15,event_dates,0)))</f>
        <v/>
      </c>
      <c r="K15" s="5">
        <f>Year!T34</f>
        <v>43875</v>
      </c>
      <c r="L15" s="6" t="str">
        <f>IF(ISERROR(MATCH(K15,event_dates,0)),"",INDEX(events,MATCH(K15,event_dates,0)))</f>
        <v/>
      </c>
      <c r="M15" s="5">
        <f>Year!U34</f>
        <v>43876</v>
      </c>
      <c r="N15" s="6" t="str">
        <f>IF(ISERROR(MATCH(M15,event_dates,0)),"",INDEX(events,MATCH(M15,event_dates,0)))</f>
        <v/>
      </c>
    </row>
    <row r="16" spans="1:14" s="2" customFormat="1">
      <c r="A16" s="120" t="str">
        <f ca="1">IF(ISERROR(MATCH(A15,event_dates,0)+MATCH(A15,OFFSET(event_dates,MATCH(A15,event_dates,0),0,500,1),0)),"",INDEX(events,MATCH(A15,event_dates,0)+MATCH(A15,OFFSET(event_dates,MATCH(A15,event_dates,0),0,500,1),0)))</f>
        <v/>
      </c>
      <c r="B16" s="117"/>
      <c r="C16" s="120" t="str">
        <f ca="1">IF(ISERROR(MATCH(C15,event_dates,0)+MATCH(C15,OFFSET(event_dates,MATCH(C15,event_dates,0),0,500,1),0)),"",INDEX(events,MATCH(C15,event_dates,0)+MATCH(C15,OFFSET(event_dates,MATCH(C15,event_dates,0),0,500,1),0)))</f>
        <v/>
      </c>
      <c r="D16" s="117"/>
      <c r="E16" s="120" t="str">
        <f ca="1">IF(ISERROR(MATCH(E15,event_dates,0)+MATCH(E15,OFFSET(event_dates,MATCH(E15,event_dates,0),0,500,1),0)),"",INDEX(events,MATCH(E15,event_dates,0)+MATCH(E15,OFFSET(event_dates,MATCH(E15,event_dates,0),0,500,1),0)))</f>
        <v/>
      </c>
      <c r="F16" s="117"/>
      <c r="G16" s="120" t="str">
        <f ca="1">IF(ISERROR(MATCH(G15,event_dates,0)+MATCH(G15,OFFSET(event_dates,MATCH(G15,event_dates,0),0,500,1),0)),"",INDEX(events,MATCH(G15,event_dates,0)+MATCH(G15,OFFSET(event_dates,MATCH(G15,event_dates,0),0,500,1),0)))</f>
        <v/>
      </c>
      <c r="H16" s="117"/>
      <c r="I16" s="120" t="str">
        <f ca="1">IF(ISERROR(MATCH(I15,event_dates,0)+MATCH(I15,OFFSET(event_dates,MATCH(I15,event_dates,0),0,500,1),0)),"",INDEX(events,MATCH(I15,event_dates,0)+MATCH(I15,OFFSET(event_dates,MATCH(I15,event_dates,0),0,500,1),0)))</f>
        <v/>
      </c>
      <c r="J16" s="117"/>
      <c r="K16" s="120" t="str">
        <f ca="1">IF(ISERROR(MATCH(K15,event_dates,0)+MATCH(K15,OFFSET(event_dates,MATCH(K15,event_dates,0),0,500,1),0)),"",INDEX(events,MATCH(K15,event_dates,0)+MATCH(K15,OFFSET(event_dates,MATCH(K15,event_dates,0),0,500,1),0)))</f>
        <v/>
      </c>
      <c r="L16" s="117"/>
      <c r="M16" s="120" t="str">
        <f ca="1">IF(ISERROR(MATCH(M15,event_dates,0)+MATCH(M15,OFFSET(event_dates,MATCH(M15,event_dates,0),0,500,1),0)),"",INDEX(events,MATCH(M15,event_dates,0)+MATCH(M15,OFFSET(event_dates,MATCH(M15,event_dates,0),0,500,1),0)))</f>
        <v/>
      </c>
      <c r="N16" s="117"/>
    </row>
    <row r="17" spans="1:14" s="2" customFormat="1">
      <c r="A17" s="116"/>
      <c r="B17" s="117"/>
      <c r="C17" s="116"/>
      <c r="D17" s="117"/>
      <c r="E17" s="116"/>
      <c r="F17" s="117"/>
      <c r="G17" s="116"/>
      <c r="H17" s="117"/>
      <c r="I17" s="116"/>
      <c r="J17" s="117"/>
      <c r="K17" s="116"/>
      <c r="L17" s="117"/>
      <c r="M17" s="116"/>
      <c r="N17" s="117"/>
    </row>
    <row r="18" spans="1:14" s="2" customFormat="1">
      <c r="A18" s="116"/>
      <c r="B18" s="117"/>
      <c r="C18" s="116"/>
      <c r="D18" s="117"/>
      <c r="E18" s="116"/>
      <c r="F18" s="117"/>
      <c r="G18" s="116"/>
      <c r="H18" s="117"/>
      <c r="I18" s="116"/>
      <c r="J18" s="117"/>
      <c r="K18" s="116"/>
      <c r="L18" s="117"/>
      <c r="M18" s="116"/>
      <c r="N18" s="117"/>
    </row>
    <row r="19" spans="1:14" s="2" customFormat="1">
      <c r="A19" s="116" t="s">
        <v>6</v>
      </c>
      <c r="B19" s="117"/>
      <c r="C19" s="116" t="s">
        <v>6</v>
      </c>
      <c r="D19" s="117"/>
      <c r="E19" s="116" t="s">
        <v>6</v>
      </c>
      <c r="F19" s="117"/>
      <c r="G19" s="116" t="s">
        <v>6</v>
      </c>
      <c r="H19" s="117"/>
      <c r="I19" s="116" t="s">
        <v>6</v>
      </c>
      <c r="J19" s="117"/>
      <c r="K19" s="116" t="s">
        <v>6</v>
      </c>
      <c r="L19" s="117"/>
      <c r="M19" s="116" t="s">
        <v>6</v>
      </c>
      <c r="N19" s="117"/>
    </row>
    <row r="20" spans="1:14" s="3" customFormat="1">
      <c r="A20" s="118" t="s">
        <v>6</v>
      </c>
      <c r="B20" s="119"/>
      <c r="C20" s="118" t="s">
        <v>6</v>
      </c>
      <c r="D20" s="119"/>
      <c r="E20" s="118" t="s">
        <v>6</v>
      </c>
      <c r="F20" s="119"/>
      <c r="G20" s="118" t="s">
        <v>6</v>
      </c>
      <c r="H20" s="119"/>
      <c r="I20" s="118" t="s">
        <v>6</v>
      </c>
      <c r="J20" s="119"/>
      <c r="K20" s="118" t="s">
        <v>6</v>
      </c>
      <c r="L20" s="119"/>
      <c r="M20" s="118" t="s">
        <v>6</v>
      </c>
      <c r="N20" s="119"/>
    </row>
    <row r="21" spans="1:14" s="2" customFormat="1" ht="18">
      <c r="A21" s="5">
        <f>Year!O35</f>
        <v>43877</v>
      </c>
      <c r="B21" s="6" t="str">
        <f>IF(ISERROR(MATCH(A21,event_dates,0)),"",INDEX(events,MATCH(A21,event_dates,0)))</f>
        <v/>
      </c>
      <c r="C21" s="5">
        <f>Year!P35</f>
        <v>43878</v>
      </c>
      <c r="D21" s="6" t="str">
        <f>IF(ISERROR(MATCH(C21,event_dates,0)),"",INDEX(events,MATCH(C21,event_dates,0)))</f>
        <v/>
      </c>
      <c r="E21" s="5">
        <f>Year!Q35</f>
        <v>43879</v>
      </c>
      <c r="F21" s="6" t="str">
        <f>IF(ISERROR(MATCH(E21,event_dates,0)),"",INDEX(events,MATCH(E21,event_dates,0)))</f>
        <v/>
      </c>
      <c r="G21" s="5">
        <f>Year!R35</f>
        <v>43880</v>
      </c>
      <c r="H21" s="6" t="str">
        <f>IF(ISERROR(MATCH(G21,event_dates,0)),"",INDEX(events,MATCH(G21,event_dates,0)))</f>
        <v/>
      </c>
      <c r="I21" s="5">
        <f>Year!S35</f>
        <v>43881</v>
      </c>
      <c r="J21" s="6" t="str">
        <f>IF(ISERROR(MATCH(I21,event_dates,0)),"",INDEX(events,MATCH(I21,event_dates,0)))</f>
        <v/>
      </c>
      <c r="K21" s="5">
        <f>Year!T35</f>
        <v>43882</v>
      </c>
      <c r="L21" s="6" t="str">
        <f>IF(ISERROR(MATCH(K21,event_dates,0)),"",INDEX(events,MATCH(K21,event_dates,0)))</f>
        <v/>
      </c>
      <c r="M21" s="5">
        <f>Year!U35</f>
        <v>43883</v>
      </c>
      <c r="N21" s="6" t="str">
        <f>IF(ISERROR(MATCH(M21,event_dates,0)),"",INDEX(events,MATCH(M21,event_dates,0)))</f>
        <v/>
      </c>
    </row>
    <row r="22" spans="1:14" s="2" customFormat="1">
      <c r="A22" s="120" t="str">
        <f ca="1">IF(ISERROR(MATCH(A21,event_dates,0)+MATCH(A21,OFFSET(event_dates,MATCH(A21,event_dates,0),0,500,1),0)),"",INDEX(events,MATCH(A21,event_dates,0)+MATCH(A21,OFFSET(event_dates,MATCH(A21,event_dates,0),0,500,1),0)))</f>
        <v/>
      </c>
      <c r="B22" s="117"/>
      <c r="C22" s="120" t="str">
        <f ca="1">IF(ISERROR(MATCH(C21,event_dates,0)+MATCH(C21,OFFSET(event_dates,MATCH(C21,event_dates,0),0,500,1),0)),"",INDEX(events,MATCH(C21,event_dates,0)+MATCH(C21,OFFSET(event_dates,MATCH(C21,event_dates,0),0,500,1),0)))</f>
        <v/>
      </c>
      <c r="D22" s="117"/>
      <c r="E22" s="120" t="str">
        <f ca="1">IF(ISERROR(MATCH(E21,event_dates,0)+MATCH(E21,OFFSET(event_dates,MATCH(E21,event_dates,0),0,500,1),0)),"",INDEX(events,MATCH(E21,event_dates,0)+MATCH(E21,OFFSET(event_dates,MATCH(E21,event_dates,0),0,500,1),0)))</f>
        <v/>
      </c>
      <c r="F22" s="117"/>
      <c r="G22" s="120" t="str">
        <f ca="1">IF(ISERROR(MATCH(G21,event_dates,0)+MATCH(G21,OFFSET(event_dates,MATCH(G21,event_dates,0),0,500,1),0)),"",INDEX(events,MATCH(G21,event_dates,0)+MATCH(G21,OFFSET(event_dates,MATCH(G21,event_dates,0),0,500,1),0)))</f>
        <v/>
      </c>
      <c r="H22" s="117"/>
      <c r="I22" s="120" t="str">
        <f ca="1">IF(ISERROR(MATCH(I21,event_dates,0)+MATCH(I21,OFFSET(event_dates,MATCH(I21,event_dates,0),0,500,1),0)),"",INDEX(events,MATCH(I21,event_dates,0)+MATCH(I21,OFFSET(event_dates,MATCH(I21,event_dates,0),0,500,1),0)))</f>
        <v/>
      </c>
      <c r="J22" s="117"/>
      <c r="K22" s="120" t="str">
        <f ca="1">IF(ISERROR(MATCH(K21,event_dates,0)+MATCH(K21,OFFSET(event_dates,MATCH(K21,event_dates,0),0,500,1),0)),"",INDEX(events,MATCH(K21,event_dates,0)+MATCH(K21,OFFSET(event_dates,MATCH(K21,event_dates,0),0,500,1),0)))</f>
        <v/>
      </c>
      <c r="L22" s="117"/>
      <c r="M22" s="120" t="str">
        <f ca="1">IF(ISERROR(MATCH(M21,event_dates,0)+MATCH(M21,OFFSET(event_dates,MATCH(M21,event_dates,0),0,500,1),0)),"",INDEX(events,MATCH(M21,event_dates,0)+MATCH(M21,OFFSET(event_dates,MATCH(M21,event_dates,0),0,500,1),0)))</f>
        <v/>
      </c>
      <c r="N22" s="117"/>
    </row>
    <row r="23" spans="1:14" s="2" customFormat="1">
      <c r="A23" s="116"/>
      <c r="B23" s="117"/>
      <c r="C23" s="116"/>
      <c r="D23" s="117"/>
      <c r="E23" s="116"/>
      <c r="F23" s="117"/>
      <c r="G23" s="116"/>
      <c r="H23" s="117"/>
      <c r="I23" s="116"/>
      <c r="J23" s="117"/>
      <c r="K23" s="116"/>
      <c r="L23" s="117"/>
      <c r="M23" s="116"/>
      <c r="N23" s="117"/>
    </row>
    <row r="24" spans="1:14" s="2" customFormat="1">
      <c r="A24" s="116"/>
      <c r="B24" s="117"/>
      <c r="C24" s="116"/>
      <c r="D24" s="117"/>
      <c r="E24" s="116"/>
      <c r="F24" s="117"/>
      <c r="G24" s="116"/>
      <c r="H24" s="117"/>
      <c r="I24" s="116"/>
      <c r="J24" s="117"/>
      <c r="K24" s="116"/>
      <c r="L24" s="117"/>
      <c r="M24" s="116"/>
      <c r="N24" s="117"/>
    </row>
    <row r="25" spans="1:14" s="2" customFormat="1">
      <c r="A25" s="116" t="s">
        <v>6</v>
      </c>
      <c r="B25" s="117"/>
      <c r="C25" s="116" t="s">
        <v>6</v>
      </c>
      <c r="D25" s="117"/>
      <c r="E25" s="116" t="s">
        <v>6</v>
      </c>
      <c r="F25" s="117"/>
      <c r="G25" s="116" t="s">
        <v>6</v>
      </c>
      <c r="H25" s="117"/>
      <c r="I25" s="116" t="s">
        <v>6</v>
      </c>
      <c r="J25" s="117"/>
      <c r="K25" s="116" t="s">
        <v>6</v>
      </c>
      <c r="L25" s="117"/>
      <c r="M25" s="116" t="s">
        <v>6</v>
      </c>
      <c r="N25" s="117"/>
    </row>
    <row r="26" spans="1:14" s="3" customFormat="1">
      <c r="A26" s="118" t="s">
        <v>6</v>
      </c>
      <c r="B26" s="119"/>
      <c r="C26" s="118" t="s">
        <v>6</v>
      </c>
      <c r="D26" s="119"/>
      <c r="E26" s="118" t="s">
        <v>6</v>
      </c>
      <c r="F26" s="119"/>
      <c r="G26" s="118" t="s">
        <v>6</v>
      </c>
      <c r="H26" s="119"/>
      <c r="I26" s="118" t="s">
        <v>6</v>
      </c>
      <c r="J26" s="119"/>
      <c r="K26" s="118" t="s">
        <v>6</v>
      </c>
      <c r="L26" s="119"/>
      <c r="M26" s="118" t="s">
        <v>6</v>
      </c>
      <c r="N26" s="119"/>
    </row>
    <row r="27" spans="1:14" s="2" customFormat="1" ht="18">
      <c r="A27" s="5">
        <f>Year!O36</f>
        <v>43884</v>
      </c>
      <c r="B27" s="6" t="str">
        <f>IF(ISERROR(MATCH(A27,event_dates,0)),"",INDEX(events,MATCH(A27,event_dates,0)))</f>
        <v/>
      </c>
      <c r="C27" s="5">
        <f>Year!P36</f>
        <v>43885</v>
      </c>
      <c r="D27" s="6" t="str">
        <f>IF(ISERROR(MATCH(C27,event_dates,0)),"",INDEX(events,MATCH(C27,event_dates,0)))</f>
        <v/>
      </c>
      <c r="E27" s="5">
        <f>Year!Q36</f>
        <v>43886</v>
      </c>
      <c r="F27" s="6" t="str">
        <f>IF(ISERROR(MATCH(E27,event_dates,0)),"",INDEX(events,MATCH(E27,event_dates,0)))</f>
        <v/>
      </c>
      <c r="G27" s="5">
        <f>Year!R36</f>
        <v>43887</v>
      </c>
      <c r="H27" s="6" t="str">
        <f>IF(ISERROR(MATCH(G27,event_dates,0)),"",INDEX(events,MATCH(G27,event_dates,0)))</f>
        <v/>
      </c>
      <c r="I27" s="5">
        <f>Year!S36</f>
        <v>43888</v>
      </c>
      <c r="J27" s="6" t="str">
        <f>IF(ISERROR(MATCH(I27,event_dates,0)),"",INDEX(events,MATCH(I27,event_dates,0)))</f>
        <v/>
      </c>
      <c r="K27" s="5">
        <f>Year!T36</f>
        <v>43889</v>
      </c>
      <c r="L27" s="6" t="str">
        <f>IF(ISERROR(MATCH(K27,event_dates,0)),"",INDEX(events,MATCH(K27,event_dates,0)))</f>
        <v/>
      </c>
      <c r="M27" s="5">
        <f>Year!U36</f>
        <v>43890</v>
      </c>
      <c r="N27" s="6" t="str">
        <f>IF(ISERROR(MATCH(M27,event_dates,0)),"",INDEX(events,MATCH(M27,event_dates,0)))</f>
        <v/>
      </c>
    </row>
    <row r="28" spans="1:14" s="2" customFormat="1">
      <c r="A28" s="120" t="str">
        <f ca="1">IF(ISERROR(MATCH(A27,event_dates,0)+MATCH(A27,OFFSET(event_dates,MATCH(A27,event_dates,0),0,500,1),0)),"",INDEX(events,MATCH(A27,event_dates,0)+MATCH(A27,OFFSET(event_dates,MATCH(A27,event_dates,0),0,500,1),0)))</f>
        <v/>
      </c>
      <c r="B28" s="117"/>
      <c r="C28" s="120" t="str">
        <f ca="1">IF(ISERROR(MATCH(C27,event_dates,0)+MATCH(C27,OFFSET(event_dates,MATCH(C27,event_dates,0),0,500,1),0)),"",INDEX(events,MATCH(C27,event_dates,0)+MATCH(C27,OFFSET(event_dates,MATCH(C27,event_dates,0),0,500,1),0)))</f>
        <v/>
      </c>
      <c r="D28" s="117"/>
      <c r="E28" s="120" t="str">
        <f ca="1">IF(ISERROR(MATCH(E27,event_dates,0)+MATCH(E27,OFFSET(event_dates,MATCH(E27,event_dates,0),0,500,1),0)),"",INDEX(events,MATCH(E27,event_dates,0)+MATCH(E27,OFFSET(event_dates,MATCH(E27,event_dates,0),0,500,1),0)))</f>
        <v/>
      </c>
      <c r="F28" s="117"/>
      <c r="G28" s="120" t="str">
        <f ca="1">IF(ISERROR(MATCH(G27,event_dates,0)+MATCH(G27,OFFSET(event_dates,MATCH(G27,event_dates,0),0,500,1),0)),"",INDEX(events,MATCH(G27,event_dates,0)+MATCH(G27,OFFSET(event_dates,MATCH(G27,event_dates,0),0,500,1),0)))</f>
        <v/>
      </c>
      <c r="H28" s="117"/>
      <c r="I28" s="120" t="str">
        <f ca="1">IF(ISERROR(MATCH(I27,event_dates,0)+MATCH(I27,OFFSET(event_dates,MATCH(I27,event_dates,0),0,500,1),0)),"",INDEX(events,MATCH(I27,event_dates,0)+MATCH(I27,OFFSET(event_dates,MATCH(I27,event_dates,0),0,500,1),0)))</f>
        <v/>
      </c>
      <c r="J28" s="117"/>
      <c r="K28" s="120" t="str">
        <f ca="1">IF(ISERROR(MATCH(K27,event_dates,0)+MATCH(K27,OFFSET(event_dates,MATCH(K27,event_dates,0),0,500,1),0)),"",INDEX(events,MATCH(K27,event_dates,0)+MATCH(K27,OFFSET(event_dates,MATCH(K27,event_dates,0),0,500,1),0)))</f>
        <v/>
      </c>
      <c r="L28" s="117"/>
      <c r="M28" s="120" t="str">
        <f ca="1">IF(ISERROR(MATCH(M27,event_dates,0)+MATCH(M27,OFFSET(event_dates,MATCH(M27,event_dates,0),0,500,1),0)),"",INDEX(events,MATCH(M27,event_dates,0)+MATCH(M27,OFFSET(event_dates,MATCH(M27,event_dates,0),0,500,1),0)))</f>
        <v/>
      </c>
      <c r="N28" s="117"/>
    </row>
    <row r="29" spans="1:14" s="2" customFormat="1">
      <c r="A29" s="116"/>
      <c r="B29" s="117"/>
      <c r="C29" s="116"/>
      <c r="D29" s="117"/>
      <c r="E29" s="116"/>
      <c r="F29" s="117"/>
      <c r="G29" s="116"/>
      <c r="H29" s="117"/>
      <c r="I29" s="116"/>
      <c r="J29" s="117"/>
      <c r="K29" s="116"/>
      <c r="L29" s="117"/>
      <c r="M29" s="116"/>
      <c r="N29" s="117"/>
    </row>
    <row r="30" spans="1:14" s="2" customFormat="1">
      <c r="A30" s="116"/>
      <c r="B30" s="117"/>
      <c r="C30" s="116"/>
      <c r="D30" s="117"/>
      <c r="E30" s="116"/>
      <c r="F30" s="117"/>
      <c r="G30" s="116"/>
      <c r="H30" s="117"/>
      <c r="I30" s="116"/>
      <c r="J30" s="117"/>
      <c r="K30" s="116"/>
      <c r="L30" s="117"/>
      <c r="M30" s="116"/>
      <c r="N30" s="117"/>
    </row>
    <row r="31" spans="1:14" s="2" customFormat="1">
      <c r="A31" s="116" t="s">
        <v>6</v>
      </c>
      <c r="B31" s="117"/>
      <c r="C31" s="116" t="s">
        <v>6</v>
      </c>
      <c r="D31" s="117"/>
      <c r="E31" s="116" t="s">
        <v>6</v>
      </c>
      <c r="F31" s="117"/>
      <c r="G31" s="116" t="s">
        <v>6</v>
      </c>
      <c r="H31" s="117"/>
      <c r="I31" s="116" t="s">
        <v>6</v>
      </c>
      <c r="J31" s="117"/>
      <c r="K31" s="116" t="s">
        <v>6</v>
      </c>
      <c r="L31" s="117"/>
      <c r="M31" s="116" t="s">
        <v>6</v>
      </c>
      <c r="N31" s="117"/>
    </row>
    <row r="32" spans="1:14" s="3" customFormat="1">
      <c r="A32" s="118" t="s">
        <v>6</v>
      </c>
      <c r="B32" s="119"/>
      <c r="C32" s="118" t="s">
        <v>6</v>
      </c>
      <c r="D32" s="119"/>
      <c r="E32" s="118" t="s">
        <v>6</v>
      </c>
      <c r="F32" s="119"/>
      <c r="G32" s="118" t="s">
        <v>6</v>
      </c>
      <c r="H32" s="119"/>
      <c r="I32" s="118" t="s">
        <v>6</v>
      </c>
      <c r="J32" s="119"/>
      <c r="K32" s="118" t="s">
        <v>6</v>
      </c>
      <c r="L32" s="119"/>
      <c r="M32" s="118" t="s">
        <v>6</v>
      </c>
      <c r="N32" s="119"/>
    </row>
    <row r="33" spans="1:14" ht="18">
      <c r="A33" s="5" t="str">
        <f>Year!O37</f>
        <v/>
      </c>
      <c r="B33" s="6" t="str">
        <f>IF(ISERROR(MATCH(A33,event_dates,0)),"",INDEX(events,MATCH(A33,event_dates,0)))</f>
        <v/>
      </c>
      <c r="C33" s="5" t="str">
        <f>Year!P37</f>
        <v/>
      </c>
      <c r="D33" s="6" t="str">
        <f>IF(ISERROR(MATCH(C33,event_dates,0)),"",INDEX(events,MATCH(C33,event_dates,0)))</f>
        <v/>
      </c>
      <c r="E33" s="13" t="s">
        <v>7</v>
      </c>
      <c r="F33" s="1"/>
      <c r="G33" s="10"/>
      <c r="H33" s="10"/>
      <c r="I33" s="10"/>
      <c r="J33" s="10"/>
      <c r="K33" s="10"/>
      <c r="L33" s="10"/>
      <c r="M33" s="10"/>
      <c r="N33" s="14"/>
    </row>
    <row r="34" spans="1:14">
      <c r="A34" s="120" t="str">
        <f ca="1">IF(ISERROR(MATCH(A33,event_dates,0)+MATCH(A33,OFFSET(event_dates,MATCH(A33,event_dates,0),0,500,1),0)),"",INDEX(events,MATCH(A33,event_dates,0)+MATCH(A33,OFFSET(event_dates,MATCH(A33,event_dates,0),0,500,1),0)))</f>
        <v/>
      </c>
      <c r="B34" s="117"/>
      <c r="C34" s="120" t="str">
        <f ca="1">IF(ISERROR(MATCH(C33,event_dates,0)+MATCH(C33,OFFSET(event_dates,MATCH(C33,event_dates,0),0,500,1),0)),"",INDEX(events,MATCH(C33,event_dates,0)+MATCH(C33,OFFSET(event_dates,MATCH(C33,event_dates,0),0,500,1),0)))</f>
        <v/>
      </c>
      <c r="D34" s="117"/>
      <c r="E34" s="7"/>
      <c r="F34" s="4"/>
      <c r="G34" s="4"/>
      <c r="H34" s="4"/>
      <c r="I34" s="4"/>
      <c r="J34" s="4"/>
      <c r="K34" s="4"/>
      <c r="L34" s="4"/>
      <c r="M34" s="4"/>
      <c r="N34" s="8"/>
    </row>
    <row r="35" spans="1:14">
      <c r="A35" s="116"/>
      <c r="B35" s="117"/>
      <c r="C35" s="116"/>
      <c r="D35" s="117"/>
      <c r="E35" s="7"/>
      <c r="F35" s="4"/>
      <c r="G35" s="4"/>
      <c r="H35" s="4"/>
      <c r="I35" s="4"/>
      <c r="J35" s="4"/>
      <c r="K35" s="4"/>
      <c r="L35" s="4"/>
      <c r="M35" s="4"/>
      <c r="N35" s="8"/>
    </row>
    <row r="36" spans="1:14">
      <c r="A36" s="116"/>
      <c r="B36" s="117"/>
      <c r="C36" s="116"/>
      <c r="D36" s="117"/>
      <c r="E36" s="7"/>
      <c r="F36" s="4"/>
      <c r="G36" s="4"/>
      <c r="H36" s="4"/>
      <c r="I36" s="4"/>
      <c r="J36" s="4"/>
      <c r="K36" s="4"/>
      <c r="L36" s="4"/>
      <c r="M36" s="4"/>
      <c r="N36" s="8"/>
    </row>
    <row r="37" spans="1:14">
      <c r="A37" s="116" t="s">
        <v>6</v>
      </c>
      <c r="B37" s="117"/>
      <c r="C37" s="116" t="s">
        <v>6</v>
      </c>
      <c r="D37" s="117"/>
      <c r="E37" s="7"/>
      <c r="F37" s="4"/>
      <c r="G37" s="4"/>
      <c r="H37" s="4"/>
      <c r="I37" s="4"/>
      <c r="J37" s="4"/>
      <c r="K37" s="4"/>
      <c r="L37" s="4"/>
      <c r="M37" s="112" t="s">
        <v>15</v>
      </c>
      <c r="N37" s="113"/>
    </row>
    <row r="38" spans="1:14">
      <c r="A38" s="118" t="s">
        <v>6</v>
      </c>
      <c r="B38" s="119"/>
      <c r="C38" s="121" t="s">
        <v>2</v>
      </c>
      <c r="D38" s="122"/>
      <c r="E38" s="11"/>
      <c r="F38" s="9"/>
      <c r="G38" s="9"/>
      <c r="H38" s="9"/>
      <c r="I38" s="9"/>
      <c r="J38" s="9"/>
      <c r="K38" s="110" t="s">
        <v>11</v>
      </c>
      <c r="L38" s="110"/>
      <c r="M38" s="110"/>
      <c r="N38" s="111"/>
    </row>
  </sheetData>
  <mergeCells count="196">
    <mergeCell ref="M32:N32"/>
    <mergeCell ref="A34:B34"/>
    <mergeCell ref="C34:D34"/>
    <mergeCell ref="A32:B32"/>
    <mergeCell ref="C32:D32"/>
    <mergeCell ref="E32:F32"/>
    <mergeCell ref="G32:H32"/>
    <mergeCell ref="I32:J32"/>
    <mergeCell ref="A38:B38"/>
    <mergeCell ref="C38:D38"/>
    <mergeCell ref="A35:B35"/>
    <mergeCell ref="C35:D35"/>
    <mergeCell ref="A36:B36"/>
    <mergeCell ref="C36:D36"/>
    <mergeCell ref="A37:B37"/>
    <mergeCell ref="C37:D37"/>
    <mergeCell ref="K32:L32"/>
    <mergeCell ref="M37:N37"/>
    <mergeCell ref="K38:N38"/>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28:B28"/>
    <mergeCell ref="C28:D28"/>
    <mergeCell ref="E28:F28"/>
    <mergeCell ref="G28:H28"/>
    <mergeCell ref="I28:J28"/>
    <mergeCell ref="K28:L28"/>
    <mergeCell ref="M28:N28"/>
    <mergeCell ref="M29:N29"/>
    <mergeCell ref="A26:B26"/>
    <mergeCell ref="C26:D26"/>
    <mergeCell ref="E26:F26"/>
    <mergeCell ref="G26:H26"/>
    <mergeCell ref="I26:J26"/>
    <mergeCell ref="K26:L26"/>
    <mergeCell ref="A25:B25"/>
    <mergeCell ref="C25:D25"/>
    <mergeCell ref="E25:F25"/>
    <mergeCell ref="G25:H25"/>
    <mergeCell ref="I25:J25"/>
    <mergeCell ref="K25:L25"/>
    <mergeCell ref="M26:N26"/>
    <mergeCell ref="M25:N25"/>
    <mergeCell ref="A24:B24"/>
    <mergeCell ref="C24:D24"/>
    <mergeCell ref="M22:N22"/>
    <mergeCell ref="A23:B23"/>
    <mergeCell ref="C23:D23"/>
    <mergeCell ref="E23:F23"/>
    <mergeCell ref="G23:H23"/>
    <mergeCell ref="I23:J23"/>
    <mergeCell ref="K23:L23"/>
    <mergeCell ref="M23:N23"/>
    <mergeCell ref="M24:N24"/>
    <mergeCell ref="A22:B22"/>
    <mergeCell ref="C22:D22"/>
    <mergeCell ref="E22:F22"/>
    <mergeCell ref="G22:H22"/>
    <mergeCell ref="I24:J24"/>
    <mergeCell ref="K24:L24"/>
    <mergeCell ref="E24:F24"/>
    <mergeCell ref="G24:H24"/>
    <mergeCell ref="I19:J19"/>
    <mergeCell ref="K19:L19"/>
    <mergeCell ref="E19:F19"/>
    <mergeCell ref="G19:H19"/>
    <mergeCell ref="I22:J22"/>
    <mergeCell ref="K22:L22"/>
    <mergeCell ref="A20:B20"/>
    <mergeCell ref="C20:D20"/>
    <mergeCell ref="E20:F20"/>
    <mergeCell ref="G20:H20"/>
    <mergeCell ref="I20:J20"/>
    <mergeCell ref="K20:L20"/>
    <mergeCell ref="I17:J17"/>
    <mergeCell ref="K17:L17"/>
    <mergeCell ref="A16:B16"/>
    <mergeCell ref="C16:D16"/>
    <mergeCell ref="E16:F16"/>
    <mergeCell ref="G16:H16"/>
    <mergeCell ref="I16:J16"/>
    <mergeCell ref="K16:L16"/>
    <mergeCell ref="M20:N20"/>
    <mergeCell ref="A19:B19"/>
    <mergeCell ref="C19:D19"/>
    <mergeCell ref="M17:N17"/>
    <mergeCell ref="A18:B18"/>
    <mergeCell ref="C18:D18"/>
    <mergeCell ref="E18:F18"/>
    <mergeCell ref="G18:H18"/>
    <mergeCell ref="I18:J18"/>
    <mergeCell ref="K18:L18"/>
    <mergeCell ref="M18:N18"/>
    <mergeCell ref="M19:N19"/>
    <mergeCell ref="A17:B17"/>
    <mergeCell ref="C17:D17"/>
    <mergeCell ref="E17:F17"/>
    <mergeCell ref="G17:H17"/>
    <mergeCell ref="M16:N16"/>
    <mergeCell ref="A14:B14"/>
    <mergeCell ref="C14:D14"/>
    <mergeCell ref="M12:N12"/>
    <mergeCell ref="A13:B13"/>
    <mergeCell ref="C13:D13"/>
    <mergeCell ref="E13:F13"/>
    <mergeCell ref="G13:H13"/>
    <mergeCell ref="I13:J13"/>
    <mergeCell ref="K13:L13"/>
    <mergeCell ref="M13:N13"/>
    <mergeCell ref="M14:N14"/>
    <mergeCell ref="A12:B12"/>
    <mergeCell ref="C12:D12"/>
    <mergeCell ref="E12:F12"/>
    <mergeCell ref="G12:H12"/>
    <mergeCell ref="I14:J14"/>
    <mergeCell ref="K14:L14"/>
    <mergeCell ref="E14:F14"/>
    <mergeCell ref="G14:H14"/>
    <mergeCell ref="I12:J12"/>
    <mergeCell ref="K12:L12"/>
    <mergeCell ref="A8:B8"/>
    <mergeCell ref="C8:D8"/>
    <mergeCell ref="E8:F8"/>
    <mergeCell ref="G8:H8"/>
    <mergeCell ref="I8:J8"/>
    <mergeCell ref="K8:L8"/>
    <mergeCell ref="I7:J7"/>
    <mergeCell ref="K7:L7"/>
    <mergeCell ref="M7:N7"/>
    <mergeCell ref="M8:N8"/>
    <mergeCell ref="A7:B7"/>
    <mergeCell ref="C7:D7"/>
    <mergeCell ref="E7:F7"/>
    <mergeCell ref="G7:H7"/>
    <mergeCell ref="M10:N10"/>
    <mergeCell ref="A11:B11"/>
    <mergeCell ref="C11:D11"/>
    <mergeCell ref="E11:F11"/>
    <mergeCell ref="G11:H11"/>
    <mergeCell ref="I11:J11"/>
    <mergeCell ref="K11:L11"/>
    <mergeCell ref="M11:N11"/>
    <mergeCell ref="A10:B10"/>
    <mergeCell ref="C10:D10"/>
    <mergeCell ref="I10:J10"/>
    <mergeCell ref="K10:L10"/>
    <mergeCell ref="E10:F10"/>
    <mergeCell ref="G10:H10"/>
    <mergeCell ref="C2:D2"/>
    <mergeCell ref="E2:F2"/>
    <mergeCell ref="G2:H2"/>
    <mergeCell ref="H1:N1"/>
    <mergeCell ref="A4:B4"/>
    <mergeCell ref="C4:D4"/>
    <mergeCell ref="E4:F4"/>
    <mergeCell ref="G4:H4"/>
    <mergeCell ref="I4:J4"/>
    <mergeCell ref="K4:L4"/>
    <mergeCell ref="M4:N4"/>
    <mergeCell ref="A1:G1"/>
    <mergeCell ref="I2:J2"/>
    <mergeCell ref="K2:L2"/>
    <mergeCell ref="M2:N2"/>
    <mergeCell ref="A2:B2"/>
    <mergeCell ref="M5:N5"/>
    <mergeCell ref="A6:B6"/>
    <mergeCell ref="C6:D6"/>
    <mergeCell ref="E6:F6"/>
    <mergeCell ref="G6:H6"/>
    <mergeCell ref="I6:J6"/>
    <mergeCell ref="K6:L6"/>
    <mergeCell ref="M6:N6"/>
    <mergeCell ref="A5:B5"/>
    <mergeCell ref="C5:D5"/>
    <mergeCell ref="I5:J5"/>
    <mergeCell ref="K5:L5"/>
    <mergeCell ref="E5:F5"/>
    <mergeCell ref="G5:H5"/>
  </mergeCells>
  <phoneticPr fontId="0" type="noConversion"/>
  <hyperlinks>
    <hyperlink ref="K38" r:id="rId1"/>
    <hyperlink ref="K38:N38" r:id="rId2" tooltip="More Calendars by Vertex42.com" display="http://www.vertex42.com/calendars/"/>
  </hyperlinks>
  <printOptions horizontalCentered="1" verticalCentered="1"/>
  <pageMargins left="0.5" right="0.5" top="0.25" bottom="0.25" header="0.25" footer="0.25"/>
  <pageSetup orientation="landscape" r:id="rId3"/>
  <headerFooter alignWithMargins="0"/>
  <ignoredErrors>
    <ignoredError sqref="C3:L38 M3:N36 M38:N3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Year</vt:lpstr>
      <vt:lpstr>1</vt:lpstr>
      <vt:lpstr>2</vt:lpstr>
      <vt:lpstr>3</vt:lpstr>
      <vt:lpstr>4</vt:lpstr>
      <vt:lpstr>5</vt:lpstr>
      <vt:lpstr>6</vt:lpstr>
      <vt:lpstr>7</vt:lpstr>
      <vt:lpstr>8</vt:lpstr>
      <vt:lpstr>9</vt:lpstr>
      <vt:lpstr>10</vt:lpstr>
      <vt:lpstr>11</vt:lpstr>
      <vt:lpstr>12</vt:lpstr>
      <vt:lpstr>©</vt:lpstr>
      <vt:lpstr>event_dates</vt:lpstr>
      <vt:lpstr>events</vt:lpstr>
      <vt:lpstr>Year!Print_Area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Vertex42 Calendar Template</dc:title>
  <dc:creator>www.vertex42.com</dc:creator>
  <dc:description>(c) 2009 Vertex42 LLC. All rights reserved.</dc:description>
  <cp:lastModifiedBy>Teresa Noel</cp:lastModifiedBy>
  <cp:lastPrinted>2019-05-21T18:54:34Z</cp:lastPrinted>
  <dcterms:created xsi:type="dcterms:W3CDTF">2008-12-11T21:42:43Z</dcterms:created>
  <dcterms:modified xsi:type="dcterms:W3CDTF">2019-06-26T19:32:08Z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2005-2011 Vertex42 LLC</vt:lpwstr>
  </property>
  <property fmtid="{D5CDD505-2E9C-101B-9397-08002B2CF9AE}" pid="3" name="Version">
    <vt:lpwstr>1.0.6</vt:lpwstr>
  </property>
</Properties>
</file>