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ennifer.Trombetta\Google Drive\A. Menu's\"/>
    </mc:Choice>
  </mc:AlternateContent>
  <xr:revisionPtr revIDLastSave="0" documentId="13_ncr:1_{585778BA-A6C8-4735-B25E-BB7A9D4CB80E}" xr6:coauthVersionLast="47" xr6:coauthVersionMax="47" xr10:uidLastSave="{00000000-0000-0000-0000-000000000000}"/>
  <bookViews>
    <workbookView xWindow="57480" yWindow="1500" windowWidth="29040" windowHeight="15840" activeTab="4" xr2:uid="{00000000-000D-0000-FFFF-FFFF00000000}"/>
  </bookViews>
  <sheets>
    <sheet name="JOHNSON" sheetId="3" r:id="rId1"/>
    <sheet name="ELEMENTARY" sheetId="1" r:id="rId2"/>
    <sheet name="Random Menu Items" sheetId="5" r:id="rId3"/>
    <sheet name="MIDDLE" sheetId="2" r:id="rId4"/>
    <sheet name="HIGH SCHOOL" sheetId="4" r:id="rId5"/>
  </sheets>
  <definedNames>
    <definedName name="_xlnm.Print_Area" localSheetId="0">JOHNSON!$A$1:$U$44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V2BH302CRgYOw1qdEpYe1C4YfcA=="/>
    </ext>
  </extLst>
</workbook>
</file>

<file path=xl/calcChain.xml><?xml version="1.0" encoding="utf-8"?>
<calcChain xmlns="http://schemas.openxmlformats.org/spreadsheetml/2006/main">
  <c r="T43" i="4" l="1"/>
  <c r="S43" i="4"/>
  <c r="R43" i="4"/>
  <c r="P43" i="4"/>
  <c r="O43" i="4"/>
  <c r="N43" i="4"/>
  <c r="L43" i="4"/>
  <c r="K43" i="4"/>
  <c r="J43" i="4"/>
  <c r="H43" i="4"/>
  <c r="G43" i="4"/>
  <c r="F43" i="4"/>
  <c r="D43" i="4"/>
  <c r="C43" i="4"/>
  <c r="B43" i="4"/>
  <c r="T35" i="4"/>
  <c r="S35" i="4"/>
  <c r="R35" i="4"/>
  <c r="P35" i="4"/>
  <c r="O35" i="4"/>
  <c r="N35" i="4"/>
  <c r="L35" i="4"/>
  <c r="K35" i="4"/>
  <c r="J35" i="4"/>
  <c r="H35" i="4"/>
  <c r="G35" i="4"/>
  <c r="F35" i="4"/>
  <c r="D35" i="4"/>
  <c r="C35" i="4"/>
  <c r="B35" i="4"/>
  <c r="T27" i="4"/>
  <c r="S27" i="4"/>
  <c r="R27" i="4"/>
  <c r="P27" i="4"/>
  <c r="O27" i="4"/>
  <c r="N27" i="4"/>
  <c r="L27" i="4"/>
  <c r="K27" i="4"/>
  <c r="J27" i="4"/>
  <c r="H27" i="4"/>
  <c r="G27" i="4"/>
  <c r="F27" i="4"/>
  <c r="D27" i="4"/>
  <c r="C27" i="4"/>
  <c r="B27" i="4"/>
  <c r="T19" i="4"/>
  <c r="S19" i="4"/>
  <c r="R19" i="4"/>
  <c r="P19" i="4"/>
  <c r="O19" i="4"/>
  <c r="N19" i="4"/>
  <c r="L19" i="4"/>
  <c r="K19" i="4"/>
  <c r="J19" i="4"/>
  <c r="H19" i="4"/>
  <c r="G19" i="4"/>
  <c r="F19" i="4"/>
  <c r="D19" i="4"/>
  <c r="C19" i="4"/>
  <c r="B19" i="4"/>
  <c r="T11" i="4"/>
  <c r="S11" i="4"/>
  <c r="R11" i="4"/>
  <c r="P11" i="4"/>
  <c r="O11" i="4"/>
  <c r="N11" i="4"/>
  <c r="L11" i="4"/>
  <c r="K11" i="4"/>
  <c r="J11" i="4"/>
  <c r="H11" i="4"/>
  <c r="G11" i="4"/>
  <c r="F11" i="4"/>
  <c r="D11" i="4"/>
  <c r="C11" i="4"/>
  <c r="B11" i="4"/>
  <c r="B55" i="4"/>
  <c r="C55" i="4"/>
  <c r="D55" i="4"/>
  <c r="F55" i="4"/>
  <c r="G55" i="4"/>
  <c r="H55" i="4"/>
  <c r="J55" i="4"/>
  <c r="K55" i="4"/>
  <c r="L55" i="4"/>
  <c r="N55" i="4"/>
  <c r="O55" i="4"/>
  <c r="P55" i="4"/>
  <c r="R55" i="4"/>
  <c r="S55" i="4"/>
  <c r="T55" i="4"/>
  <c r="B63" i="4"/>
  <c r="C63" i="4"/>
  <c r="D63" i="4"/>
  <c r="F63" i="4"/>
  <c r="G63" i="4"/>
  <c r="H63" i="4"/>
  <c r="J63" i="4"/>
  <c r="K63" i="4"/>
  <c r="L63" i="4"/>
  <c r="N63" i="4"/>
  <c r="O63" i="4"/>
  <c r="P63" i="4"/>
  <c r="R63" i="4"/>
  <c r="S63" i="4"/>
  <c r="T63" i="4"/>
  <c r="B71" i="4"/>
  <c r="C71" i="4"/>
  <c r="D71" i="4"/>
  <c r="F71" i="4"/>
  <c r="G71" i="4"/>
  <c r="H71" i="4"/>
  <c r="J71" i="4"/>
  <c r="K71" i="4"/>
  <c r="L71" i="4"/>
  <c r="N71" i="4"/>
  <c r="O71" i="4"/>
  <c r="P71" i="4"/>
  <c r="R71" i="4"/>
  <c r="S71" i="4"/>
  <c r="T71" i="4"/>
  <c r="B79" i="4"/>
  <c r="C79" i="4"/>
  <c r="D79" i="4"/>
  <c r="F79" i="4"/>
  <c r="G79" i="4"/>
  <c r="H79" i="4"/>
  <c r="J79" i="4"/>
  <c r="K79" i="4"/>
  <c r="L79" i="4"/>
  <c r="N79" i="4"/>
  <c r="O79" i="4"/>
  <c r="P79" i="4"/>
  <c r="R79" i="4"/>
  <c r="S79" i="4"/>
  <c r="T79" i="4"/>
  <c r="B87" i="4"/>
  <c r="C87" i="4"/>
  <c r="D87" i="4"/>
  <c r="F87" i="4"/>
  <c r="G87" i="4"/>
  <c r="H87" i="4"/>
  <c r="J87" i="4"/>
  <c r="K87" i="4"/>
  <c r="L87" i="4"/>
  <c r="N87" i="4"/>
  <c r="O87" i="4"/>
  <c r="P87" i="4"/>
  <c r="R87" i="4"/>
  <c r="S87" i="4"/>
  <c r="T87" i="4"/>
  <c r="P42" i="3"/>
  <c r="O42" i="3"/>
  <c r="N42" i="3"/>
  <c r="L42" i="3"/>
  <c r="K42" i="3"/>
  <c r="J42" i="3"/>
  <c r="H42" i="3"/>
  <c r="G42" i="3"/>
  <c r="F42" i="3"/>
  <c r="D42" i="3"/>
  <c r="C42" i="3"/>
  <c r="B42" i="3"/>
  <c r="P31" i="3"/>
  <c r="O31" i="3"/>
  <c r="N31" i="3"/>
  <c r="L31" i="3"/>
  <c r="K31" i="3"/>
  <c r="J31" i="3"/>
  <c r="H31" i="3"/>
  <c r="G31" i="3"/>
  <c r="F31" i="3"/>
  <c r="D31" i="3"/>
  <c r="C31" i="3"/>
  <c r="B31" i="3"/>
  <c r="P20" i="3"/>
  <c r="O20" i="3"/>
  <c r="N20" i="3"/>
  <c r="L20" i="3"/>
  <c r="K20" i="3"/>
  <c r="J20" i="3"/>
  <c r="H20" i="3"/>
  <c r="G20" i="3"/>
  <c r="F20" i="3"/>
  <c r="D20" i="3"/>
  <c r="C20" i="3"/>
  <c r="B20" i="3"/>
  <c r="P10" i="3"/>
  <c r="O10" i="3"/>
  <c r="N10" i="3"/>
  <c r="L10" i="3"/>
  <c r="K10" i="3"/>
  <c r="J10" i="3"/>
  <c r="H10" i="3"/>
  <c r="G10" i="3"/>
  <c r="F10" i="3"/>
  <c r="D10" i="3"/>
  <c r="C10" i="3"/>
  <c r="B10" i="3"/>
  <c r="T42" i="2"/>
  <c r="S42" i="2"/>
  <c r="R42" i="2"/>
  <c r="P42" i="2"/>
  <c r="O42" i="2"/>
  <c r="N42" i="2"/>
  <c r="L42" i="2"/>
  <c r="K42" i="2"/>
  <c r="J42" i="2"/>
  <c r="H42" i="2"/>
  <c r="G42" i="2"/>
  <c r="F42" i="2"/>
  <c r="D42" i="2"/>
  <c r="X42" i="2" s="1"/>
  <c r="X43" i="2" s="1"/>
  <c r="C42" i="2"/>
  <c r="B42" i="2"/>
  <c r="T31" i="2"/>
  <c r="S31" i="2"/>
  <c r="R31" i="2"/>
  <c r="P31" i="2"/>
  <c r="O31" i="2"/>
  <c r="N31" i="2"/>
  <c r="L31" i="2"/>
  <c r="K31" i="2"/>
  <c r="J31" i="2"/>
  <c r="V31" i="2" s="1"/>
  <c r="V32" i="2" s="1"/>
  <c r="H31" i="2"/>
  <c r="X31" i="2" s="1"/>
  <c r="X32" i="2" s="1"/>
  <c r="G31" i="2"/>
  <c r="F31" i="2"/>
  <c r="D31" i="2"/>
  <c r="C31" i="2"/>
  <c r="W31" i="2" s="1"/>
  <c r="W32" i="2" s="1"/>
  <c r="B31" i="2"/>
  <c r="T20" i="2"/>
  <c r="S20" i="2"/>
  <c r="R20" i="2"/>
  <c r="P20" i="2"/>
  <c r="O20" i="2"/>
  <c r="N20" i="2"/>
  <c r="L20" i="2"/>
  <c r="K20" i="2"/>
  <c r="J20" i="2"/>
  <c r="H20" i="2"/>
  <c r="G20" i="2"/>
  <c r="F20" i="2"/>
  <c r="V20" i="2" s="1"/>
  <c r="V21" i="2" s="1"/>
  <c r="D20" i="2"/>
  <c r="X20" i="2" s="1"/>
  <c r="X21" i="2" s="1"/>
  <c r="C20" i="2"/>
  <c r="W20" i="2" s="1"/>
  <c r="W21" i="2" s="1"/>
  <c r="B20" i="2"/>
  <c r="V10" i="2"/>
  <c r="V11" i="2" s="1"/>
  <c r="T10" i="2"/>
  <c r="S10" i="2"/>
  <c r="R10" i="2"/>
  <c r="P10" i="2"/>
  <c r="O10" i="2"/>
  <c r="N10" i="2"/>
  <c r="L10" i="2"/>
  <c r="X10" i="2" s="1"/>
  <c r="X11" i="2" s="1"/>
  <c r="K10" i="2"/>
  <c r="W10" i="2" s="1"/>
  <c r="W11" i="2" s="1"/>
  <c r="J10" i="2"/>
  <c r="H10" i="2"/>
  <c r="G10" i="2"/>
  <c r="F10" i="2"/>
  <c r="D10" i="2"/>
  <c r="C10" i="2"/>
  <c r="B10" i="2"/>
  <c r="T42" i="1"/>
  <c r="S42" i="1"/>
  <c r="R42" i="1"/>
  <c r="P42" i="1"/>
  <c r="O42" i="1"/>
  <c r="N42" i="1"/>
  <c r="L42" i="1"/>
  <c r="K42" i="1"/>
  <c r="J42" i="1"/>
  <c r="H42" i="1"/>
  <c r="G42" i="1"/>
  <c r="F42" i="1"/>
  <c r="D42" i="1"/>
  <c r="C42" i="1"/>
  <c r="B42" i="1"/>
  <c r="T31" i="1"/>
  <c r="S31" i="1"/>
  <c r="R31" i="1"/>
  <c r="P31" i="1"/>
  <c r="O31" i="1"/>
  <c r="N31" i="1"/>
  <c r="L31" i="1"/>
  <c r="K31" i="1"/>
  <c r="J31" i="1"/>
  <c r="H31" i="1"/>
  <c r="G31" i="1"/>
  <c r="F31" i="1"/>
  <c r="D31" i="1"/>
  <c r="C31" i="1"/>
  <c r="B31" i="1"/>
  <c r="T20" i="1"/>
  <c r="S20" i="1"/>
  <c r="R20" i="1"/>
  <c r="P20" i="1"/>
  <c r="O20" i="1"/>
  <c r="N20" i="1"/>
  <c r="L20" i="1"/>
  <c r="K20" i="1"/>
  <c r="W20" i="1" s="1"/>
  <c r="W21" i="1" s="1"/>
  <c r="J20" i="1"/>
  <c r="H20" i="1"/>
  <c r="G20" i="1"/>
  <c r="F20" i="1"/>
  <c r="D20" i="1"/>
  <c r="C20" i="1"/>
  <c r="B20" i="1"/>
  <c r="T10" i="1"/>
  <c r="S10" i="1"/>
  <c r="R10" i="1"/>
  <c r="P10" i="1"/>
  <c r="O10" i="1"/>
  <c r="N10" i="1"/>
  <c r="L10" i="1"/>
  <c r="K10" i="1"/>
  <c r="J10" i="1"/>
  <c r="H10" i="1"/>
  <c r="G10" i="1"/>
  <c r="F10" i="1"/>
  <c r="D10" i="1"/>
  <c r="C10" i="1"/>
  <c r="B10" i="1"/>
  <c r="W42" i="2" l="1"/>
  <c r="W43" i="2" s="1"/>
  <c r="V42" i="2"/>
  <c r="V43" i="2" s="1"/>
  <c r="W42" i="1"/>
  <c r="W43" i="1" s="1"/>
  <c r="X42" i="1"/>
  <c r="X43" i="1" s="1"/>
  <c r="V42" i="1"/>
  <c r="V43" i="1" s="1"/>
  <c r="W31" i="1"/>
  <c r="W32" i="1" s="1"/>
  <c r="X31" i="1"/>
  <c r="X32" i="1" s="1"/>
  <c r="V31" i="1"/>
  <c r="V32" i="1" s="1"/>
  <c r="X20" i="1"/>
  <c r="X21" i="1" s="1"/>
  <c r="V20" i="1"/>
  <c r="V21" i="1" s="1"/>
  <c r="V10" i="1"/>
  <c r="V11" i="1" s="1"/>
  <c r="X10" i="1"/>
  <c r="X11" i="1" s="1"/>
  <c r="W10" i="1"/>
  <c r="W11" i="1" s="1"/>
  <c r="W79" i="4"/>
  <c r="W80" i="4" s="1"/>
  <c r="V43" i="4"/>
  <c r="V44" i="4" s="1"/>
  <c r="W35" i="4"/>
  <c r="W36" i="4" s="1"/>
  <c r="X43" i="4"/>
  <c r="X44" i="4" s="1"/>
  <c r="V27" i="4"/>
  <c r="V28" i="4" s="1"/>
  <c r="V55" i="4"/>
  <c r="V56" i="4" s="1"/>
  <c r="X11" i="4"/>
  <c r="X12" i="4" s="1"/>
  <c r="V19" i="4"/>
  <c r="V20" i="4" s="1"/>
  <c r="V11" i="4"/>
  <c r="V12" i="4" s="1"/>
  <c r="W27" i="4"/>
  <c r="W28" i="4" s="1"/>
  <c r="V35" i="4"/>
  <c r="V36" i="4" s="1"/>
  <c r="W43" i="4"/>
  <c r="W44" i="4" s="1"/>
  <c r="W11" i="4"/>
  <c r="W12" i="4" s="1"/>
  <c r="W19" i="4"/>
  <c r="W20" i="4" s="1"/>
  <c r="X27" i="4"/>
  <c r="X28" i="4" s="1"/>
  <c r="X35" i="4"/>
  <c r="X36" i="4" s="1"/>
  <c r="X79" i="4"/>
  <c r="X80" i="4" s="1"/>
  <c r="V79" i="4"/>
  <c r="V80" i="4" s="1"/>
  <c r="X19" i="4"/>
  <c r="X20" i="4" s="1"/>
  <c r="W71" i="4"/>
  <c r="W72" i="4" s="1"/>
  <c r="X71" i="4"/>
  <c r="X72" i="4" s="1"/>
  <c r="V71" i="4"/>
  <c r="V72" i="4" s="1"/>
  <c r="W63" i="4"/>
  <c r="W64" i="4" s="1"/>
  <c r="X63" i="4"/>
  <c r="X64" i="4" s="1"/>
  <c r="X87" i="4"/>
  <c r="X88" i="4" s="1"/>
  <c r="V87" i="4"/>
  <c r="V63" i="4"/>
  <c r="V64" i="4" s="1"/>
  <c r="X55" i="4"/>
  <c r="X56" i="4" s="1"/>
  <c r="W87" i="4"/>
  <c r="W88" i="4" s="1"/>
  <c r="W55" i="4"/>
  <c r="W56" i="4" s="1"/>
  <c r="V88" i="4"/>
  <c r="S42" i="3"/>
  <c r="S43" i="3" s="1"/>
  <c r="R42" i="3"/>
  <c r="R43" i="3" s="1"/>
  <c r="T42" i="3"/>
  <c r="T43" i="3" s="1"/>
  <c r="R31" i="3"/>
  <c r="R32" i="3" s="1"/>
  <c r="T31" i="3"/>
  <c r="T32" i="3" s="1"/>
  <c r="S31" i="3"/>
  <c r="S32" i="3" s="1"/>
  <c r="T20" i="3"/>
  <c r="T21" i="3" s="1"/>
  <c r="R20" i="3"/>
  <c r="R21" i="3" s="1"/>
  <c r="S20" i="3"/>
  <c r="S21" i="3" s="1"/>
  <c r="R10" i="3"/>
  <c r="R11" i="3" s="1"/>
  <c r="S10" i="3"/>
  <c r="S11" i="3" s="1"/>
  <c r="T10" i="3"/>
  <c r="T11" i="3" s="1"/>
</calcChain>
</file>

<file path=xl/sharedStrings.xml><?xml version="1.0" encoding="utf-8"?>
<sst xmlns="http://schemas.openxmlformats.org/spreadsheetml/2006/main" count="1130" uniqueCount="152">
  <si>
    <t>ELEMENTARY Menu Nutritional Values</t>
  </si>
  <si>
    <t>Week 1</t>
  </si>
  <si>
    <t>WEEKLY TOTAL</t>
  </si>
  <si>
    <t>Menu Item</t>
  </si>
  <si>
    <t>Calories</t>
  </si>
  <si>
    <t>Carbs</t>
  </si>
  <si>
    <t>Sodium</t>
  </si>
  <si>
    <t>Target 1 Sodium Level</t>
  </si>
  <si>
    <t>K-5</t>
  </si>
  <si>
    <t>Bosco Stick - 235411</t>
  </si>
  <si>
    <t>Popcorn Chicken - 327120</t>
  </si>
  <si>
    <t>Hot Dog on WG Bun</t>
  </si>
  <si>
    <t>Walking Tacos</t>
  </si>
  <si>
    <t>Dominos Pizza</t>
  </si>
  <si>
    <t>6-8 grade</t>
  </si>
  <si>
    <t>Marinara Sauce - 677721</t>
  </si>
  <si>
    <t>WG Dinner Rolls - 266548</t>
  </si>
  <si>
    <t>French Fries</t>
  </si>
  <si>
    <t>Refried Beans - 183910</t>
  </si>
  <si>
    <t>Broccoli - 549292</t>
  </si>
  <si>
    <t>9-12 grade</t>
  </si>
  <si>
    <t>Mixed Veggies - 285690</t>
  </si>
  <si>
    <t>Sweet Potatoes - 447825</t>
  </si>
  <si>
    <t>Green Beans - 355490</t>
  </si>
  <si>
    <t>Corn - 120490</t>
  </si>
  <si>
    <t>Carrot Sticks - 812540</t>
  </si>
  <si>
    <t>Pear Cup - 136752</t>
  </si>
  <si>
    <t>Sliced Cucumbers</t>
  </si>
  <si>
    <t>Apple Slices - 747650</t>
  </si>
  <si>
    <t>Peaches - 110700</t>
  </si>
  <si>
    <t>Clementine</t>
  </si>
  <si>
    <t>Strawberry Cup - 655010</t>
  </si>
  <si>
    <t>Sidekick</t>
  </si>
  <si>
    <t>Totals</t>
  </si>
  <si>
    <t>DAILY TOTAL&gt;&gt;</t>
  </si>
  <si>
    <t>Daily Average</t>
  </si>
  <si>
    <t>MET</t>
  </si>
  <si>
    <t>Week 2</t>
  </si>
  <si>
    <t>Cheeseburger on WG Bun</t>
  </si>
  <si>
    <t>Chicken Drumstick</t>
  </si>
  <si>
    <t>Grilled Cheese - 785360</t>
  </si>
  <si>
    <t>Beef &amp; Cheese Nachos</t>
  </si>
  <si>
    <t>Tater Tots - 141510</t>
  </si>
  <si>
    <t>Carrots - 150390</t>
  </si>
  <si>
    <t>Black Beans - 183900</t>
  </si>
  <si>
    <t>Side Salad</t>
  </si>
  <si>
    <t>Sliced Tomatoes</t>
  </si>
  <si>
    <t>Au Gratin Potatoes - 118575</t>
  </si>
  <si>
    <t xml:space="preserve">Broccoli Florets </t>
  </si>
  <si>
    <t>Salsa &amp; Sour Cream</t>
  </si>
  <si>
    <t>Mixed Fruit -120520</t>
  </si>
  <si>
    <t>Ranch Cup - 499521</t>
  </si>
  <si>
    <t>Watermelon</t>
  </si>
  <si>
    <t>Mandarin Oranges - 117897</t>
  </si>
  <si>
    <t>Grapes</t>
  </si>
  <si>
    <t>TOTAL&gt;&gt;</t>
  </si>
  <si>
    <t>Week 3</t>
  </si>
  <si>
    <t>Rotini w/ Meatsauce - 728590</t>
  </si>
  <si>
    <t>Chicken Nuggets - 281831</t>
  </si>
  <si>
    <t>Chicken Patty on WG Bun</t>
  </si>
  <si>
    <t>Mini Corndogs - 210358</t>
  </si>
  <si>
    <t>Garlic Toast - 235411</t>
  </si>
  <si>
    <t>WG Corn Bread - 159791</t>
  </si>
  <si>
    <t>Potato Wedges - 199080</t>
  </si>
  <si>
    <t xml:space="preserve">Whipped Potatoes </t>
  </si>
  <si>
    <t>Peas - 110510</t>
  </si>
  <si>
    <t>Grape Tomatoes</t>
  </si>
  <si>
    <t>Gravy - 290025</t>
  </si>
  <si>
    <t>Applesauce</t>
  </si>
  <si>
    <t>Orange Wedges - 171871</t>
  </si>
  <si>
    <t>Diced Pears</t>
  </si>
  <si>
    <t>Week 4</t>
  </si>
  <si>
    <t>Macaroni &amp; Cheese -527582</t>
  </si>
  <si>
    <t>Chicken Tenders - 283951</t>
  </si>
  <si>
    <t>Pepperoni Calzone - 741511</t>
  </si>
  <si>
    <t>WG Dinner Roll</t>
  </si>
  <si>
    <t>Whipped Potatoes</t>
  </si>
  <si>
    <t>Celery Sticks</t>
  </si>
  <si>
    <t>Cucumber Slices</t>
  </si>
  <si>
    <t>Peaches</t>
  </si>
  <si>
    <t>MIDDLE SCHOOL Menu Nutritional Values</t>
  </si>
  <si>
    <t>Pancakes - 662911</t>
  </si>
  <si>
    <t>Hashbrowns - 141520</t>
  </si>
  <si>
    <t>Baked Beans - 567091</t>
  </si>
  <si>
    <t>Sausage - 138941</t>
  </si>
  <si>
    <t>Blueberries</t>
  </si>
  <si>
    <t>Cheesy Broccoli</t>
  </si>
  <si>
    <t>Garlic Parm Blss Wings</t>
  </si>
  <si>
    <t>Beef Soft Tacos</t>
  </si>
  <si>
    <t>Potato Salad - 864865</t>
  </si>
  <si>
    <t>Sweet Waffle Fries - 234831</t>
  </si>
  <si>
    <t>Lettuce &amp; Tomatoes</t>
  </si>
  <si>
    <t>JOHNSON PRESCHOOL Menu Nutritional Values</t>
  </si>
  <si>
    <t>Cheesy Pull Apart Bread</t>
  </si>
  <si>
    <t>Home Station</t>
  </si>
  <si>
    <t>Soft Tacos</t>
  </si>
  <si>
    <t>Spanish Rice</t>
  </si>
  <si>
    <t>WG Pasta</t>
  </si>
  <si>
    <t>Marinara Sauce</t>
  </si>
  <si>
    <t>Alfredo Sauce</t>
  </si>
  <si>
    <t>Curley Fries</t>
  </si>
  <si>
    <t>Boneless Wings</t>
  </si>
  <si>
    <t>Grill Station</t>
  </si>
  <si>
    <t>Soft Pretzel &amp; Cheese sauce</t>
  </si>
  <si>
    <t>Fries</t>
  </si>
  <si>
    <t>Turkey Burger on WG Bun</t>
  </si>
  <si>
    <t>Pepperoni Calzone</t>
  </si>
  <si>
    <t>Spicy Chicken Tenders</t>
  </si>
  <si>
    <t>Double Cheeseburger</t>
  </si>
  <si>
    <t>Whole Fruit / Cup Fruit</t>
  </si>
  <si>
    <t>Sandwich Station</t>
  </si>
  <si>
    <t>Turkey BLT Wrap</t>
  </si>
  <si>
    <t>Chicken Salad Wrap</t>
  </si>
  <si>
    <t>Crispy Chicken Wrap</t>
  </si>
  <si>
    <t>Pepperoni &amp; Cheese Wrap</t>
  </si>
  <si>
    <t>Tuna Salad Wrap</t>
  </si>
  <si>
    <t>Salad Station</t>
  </si>
  <si>
    <t>Turkey Club Salad</t>
  </si>
  <si>
    <t>Chicken Caesar Salad</t>
  </si>
  <si>
    <t>Mixed Berry Salad</t>
  </si>
  <si>
    <t>Hummus &amp; Veggies</t>
  </si>
  <si>
    <t>Vegatarian Station</t>
  </si>
  <si>
    <t>Chick'n Slider</t>
  </si>
  <si>
    <t>Plant Based Slider</t>
  </si>
  <si>
    <t>Veggie Burger</t>
  </si>
  <si>
    <t>Chick'n Nuggets</t>
  </si>
  <si>
    <t>HIGH SCHOOL Menu Nutritional Values</t>
  </si>
  <si>
    <t>Beef Nachos</t>
  </si>
  <si>
    <t>Chili Dogs</t>
  </si>
  <si>
    <t>Philly Cheesesteak</t>
  </si>
  <si>
    <t>Southwest Cheesy bread</t>
  </si>
  <si>
    <t>Dynamite Burger</t>
  </si>
  <si>
    <t>Stromboli</t>
  </si>
  <si>
    <t>Turkey Hummus Wrap</t>
  </si>
  <si>
    <t>Italian Ham Sub</t>
  </si>
  <si>
    <t>SY2022-23</t>
  </si>
  <si>
    <t>SY2023-24</t>
  </si>
  <si>
    <t>Fiestada -487272</t>
  </si>
  <si>
    <t xml:space="preserve">Tomato Soup  </t>
  </si>
  <si>
    <t>Meatballs - 135071</t>
  </si>
  <si>
    <t>Cantaloupe</t>
  </si>
  <si>
    <t>Chicken Sausage Patty - 138941</t>
  </si>
  <si>
    <t>Potato Wedges -199080</t>
  </si>
  <si>
    <t xml:space="preserve">Kiwi </t>
  </si>
  <si>
    <t>Sweet Sour Chicken - 653342</t>
  </si>
  <si>
    <t>Fried Rice</t>
  </si>
  <si>
    <t>Peas &amp; Carrots</t>
  </si>
  <si>
    <t>Pineapple</t>
  </si>
  <si>
    <t>Cheeseburger Sliders</t>
  </si>
  <si>
    <t>Chicken Gyros</t>
  </si>
  <si>
    <t>Rice Pilaf</t>
  </si>
  <si>
    <t xml:space="preserve">Fajita Vegetables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</si>
</sst>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8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14" xfId="0" applyFont="1" applyBorder="1"/>
    <xf numFmtId="0" fontId="3" fillId="2" borderId="14" xfId="0" applyFont="1" applyFill="1" applyBorder="1"/>
    <xf numFmtId="0" fontId="3" fillId="2" borderId="9" xfId="0" applyFont="1" applyFill="1" applyBorder="1"/>
    <xf numFmtId="0" fontId="3" fillId="0" borderId="15" xfId="0" applyFont="1" applyBorder="1"/>
    <xf numFmtId="16" fontId="3" fillId="0" borderId="14" xfId="0" applyNumberFormat="1" applyFont="1" applyBorder="1"/>
    <xf numFmtId="0" fontId="3" fillId="0" borderId="8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" fontId="3" fillId="0" borderId="14" xfId="0" applyNumberFormat="1" applyFont="1" applyBorder="1"/>
    <xf numFmtId="0" fontId="3" fillId="0" borderId="20" xfId="0" applyFont="1" applyBorder="1"/>
    <xf numFmtId="1" fontId="3" fillId="0" borderId="9" xfId="0" applyNumberFormat="1" applyFont="1" applyBorder="1"/>
    <xf numFmtId="0" fontId="3" fillId="0" borderId="14" xfId="0" applyFont="1" applyBorder="1" applyAlignment="1">
      <alignment horizontal="right"/>
    </xf>
    <xf numFmtId="0" fontId="3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3" borderId="32" xfId="0" applyFont="1" applyFill="1" applyBorder="1"/>
    <xf numFmtId="0" fontId="3" fillId="3" borderId="33" xfId="0" applyFont="1" applyFill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3" xfId="0" applyFont="1" applyBorder="1"/>
    <xf numFmtId="0" fontId="3" fillId="0" borderId="27" xfId="0" applyFont="1" applyBorder="1"/>
    <xf numFmtId="0" fontId="3" fillId="0" borderId="41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" borderId="40" xfId="0" applyFont="1" applyFill="1" applyBorder="1"/>
    <xf numFmtId="0" fontId="3" fillId="4" borderId="0" xfId="0" applyFont="1" applyFill="1"/>
    <xf numFmtId="0" fontId="0" fillId="4" borderId="0" xfId="0" applyFill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4" fillId="0" borderId="25" xfId="0" applyFont="1" applyBorder="1" applyAlignment="1">
      <alignment horizontal="left"/>
    </xf>
    <xf numFmtId="0" fontId="3" fillId="0" borderId="47" xfId="0" applyFont="1" applyBorder="1"/>
    <xf numFmtId="0" fontId="0" fillId="0" borderId="46" xfId="0" applyBorder="1"/>
    <xf numFmtId="0" fontId="3" fillId="0" borderId="48" xfId="0" applyFont="1" applyBorder="1"/>
    <xf numFmtId="0" fontId="3" fillId="0" borderId="49" xfId="0" applyFont="1" applyBorder="1"/>
    <xf numFmtId="0" fontId="0" fillId="0" borderId="50" xfId="0" applyBorder="1"/>
    <xf numFmtId="0" fontId="0" fillId="0" borderId="51" xfId="0" applyBorder="1"/>
    <xf numFmtId="0" fontId="3" fillId="0" borderId="52" xfId="0" applyFont="1" applyBorder="1"/>
    <xf numFmtId="0" fontId="3" fillId="0" borderId="53" xfId="0" applyFon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3" fillId="0" borderId="57" xfId="0" applyFont="1" applyBorder="1"/>
    <xf numFmtId="0" fontId="3" fillId="0" borderId="5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1" fillId="2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19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9CED-8C91-4A8F-BA83-FCE5F4BFCE16}">
  <dimension ref="A1:U1000"/>
  <sheetViews>
    <sheetView view="pageBreakPreview" zoomScaleNormal="100" zoomScaleSheetLayoutView="100" workbookViewId="0">
      <selection activeCell="I23" sqref="I23"/>
    </sheetView>
  </sheetViews>
  <sheetFormatPr defaultColWidth="14.42578125" defaultRowHeight="15"/>
  <cols>
    <col min="1" max="1" width="27.42578125" customWidth="1"/>
    <col min="2" max="4" width="8.7109375" customWidth="1"/>
    <col min="5" max="5" width="26.85546875" customWidth="1"/>
    <col min="6" max="8" width="8.7109375" customWidth="1"/>
    <col min="9" max="9" width="26.85546875" customWidth="1"/>
    <col min="10" max="12" width="8.7109375" customWidth="1"/>
    <col min="13" max="13" width="26.85546875" customWidth="1"/>
    <col min="14" max="16" width="8.7109375" customWidth="1"/>
    <col min="17" max="17" width="14.140625" customWidth="1"/>
    <col min="18" max="19" width="8.7109375" customWidth="1"/>
    <col min="20" max="20" width="10.28515625" customWidth="1"/>
    <col min="21" max="22" width="8.7109375" customWidth="1"/>
  </cols>
  <sheetData>
    <row r="1" spans="1:21" ht="24" thickBot="1">
      <c r="A1" s="66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2"/>
    </row>
    <row r="2" spans="1:2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8" t="s">
        <v>2</v>
      </c>
      <c r="R2" s="69"/>
      <c r="S2" s="69"/>
      <c r="T2" s="70"/>
      <c r="U2" s="4"/>
    </row>
    <row r="3" spans="1:21">
      <c r="A3" s="5" t="s">
        <v>3</v>
      </c>
      <c r="B3" s="6" t="s">
        <v>4</v>
      </c>
      <c r="C3" s="6" t="s">
        <v>5</v>
      </c>
      <c r="D3" s="7" t="s">
        <v>6</v>
      </c>
      <c r="E3" s="5" t="s">
        <v>3</v>
      </c>
      <c r="F3" s="6" t="s">
        <v>4</v>
      </c>
      <c r="G3" s="6" t="s">
        <v>5</v>
      </c>
      <c r="H3" s="7" t="s">
        <v>6</v>
      </c>
      <c r="I3" s="5" t="s">
        <v>3</v>
      </c>
      <c r="J3" s="6" t="s">
        <v>4</v>
      </c>
      <c r="K3" s="6" t="s">
        <v>5</v>
      </c>
      <c r="L3" s="7" t="s">
        <v>6</v>
      </c>
      <c r="M3" s="5" t="s">
        <v>3</v>
      </c>
      <c r="N3" s="6" t="s">
        <v>4</v>
      </c>
      <c r="O3" s="6" t="s">
        <v>5</v>
      </c>
      <c r="P3" s="7" t="s">
        <v>6</v>
      </c>
      <c r="Q3" s="9" t="s">
        <v>7</v>
      </c>
      <c r="R3" s="10"/>
      <c r="S3" s="10"/>
      <c r="T3" s="11" t="s">
        <v>8</v>
      </c>
      <c r="U3" s="12">
        <v>1230</v>
      </c>
    </row>
    <row r="4" spans="1:21">
      <c r="A4" s="9" t="s">
        <v>13</v>
      </c>
      <c r="B4" s="10">
        <v>260</v>
      </c>
      <c r="C4" s="10">
        <v>25</v>
      </c>
      <c r="D4" s="4">
        <v>490</v>
      </c>
      <c r="E4" s="13" t="s">
        <v>10</v>
      </c>
      <c r="F4" s="10">
        <v>230</v>
      </c>
      <c r="G4" s="10">
        <v>14</v>
      </c>
      <c r="H4" s="4">
        <v>350</v>
      </c>
      <c r="I4" s="13" t="s">
        <v>40</v>
      </c>
      <c r="J4" s="10">
        <v>280</v>
      </c>
      <c r="K4" s="10">
        <v>31</v>
      </c>
      <c r="L4" s="4">
        <v>580</v>
      </c>
      <c r="M4" s="13" t="s">
        <v>11</v>
      </c>
      <c r="N4" s="10">
        <v>390</v>
      </c>
      <c r="O4" s="10">
        <v>20</v>
      </c>
      <c r="P4" s="4">
        <v>960</v>
      </c>
      <c r="Q4" s="9"/>
      <c r="R4" s="10"/>
      <c r="S4" s="10"/>
      <c r="T4" s="14" t="s">
        <v>14</v>
      </c>
      <c r="U4" s="4">
        <v>1360</v>
      </c>
    </row>
    <row r="5" spans="1:21">
      <c r="A5" s="13" t="s">
        <v>21</v>
      </c>
      <c r="B5" s="10">
        <v>60</v>
      </c>
      <c r="C5" s="10">
        <v>12</v>
      </c>
      <c r="D5" s="4">
        <v>20</v>
      </c>
      <c r="E5" s="13" t="s">
        <v>16</v>
      </c>
      <c r="F5" s="10">
        <v>70</v>
      </c>
      <c r="G5" s="10">
        <v>12</v>
      </c>
      <c r="H5" s="4">
        <v>110</v>
      </c>
      <c r="I5" s="13" t="s">
        <v>42</v>
      </c>
      <c r="J5" s="10">
        <v>130</v>
      </c>
      <c r="K5" s="10">
        <v>16</v>
      </c>
      <c r="L5" s="4">
        <v>360</v>
      </c>
      <c r="M5" s="13" t="s">
        <v>17</v>
      </c>
      <c r="N5" s="10">
        <v>120</v>
      </c>
      <c r="O5" s="10">
        <v>20</v>
      </c>
      <c r="P5" s="4">
        <v>370</v>
      </c>
      <c r="Q5" s="9"/>
      <c r="R5" s="10"/>
      <c r="S5" s="10"/>
      <c r="T5" s="10" t="s">
        <v>20</v>
      </c>
      <c r="U5" s="4">
        <v>1420</v>
      </c>
    </row>
    <row r="6" spans="1:21">
      <c r="A6" s="13" t="s">
        <v>26</v>
      </c>
      <c r="B6" s="10">
        <v>70</v>
      </c>
      <c r="C6" s="10">
        <v>19</v>
      </c>
      <c r="D6" s="4">
        <v>5</v>
      </c>
      <c r="E6" s="13" t="s">
        <v>27</v>
      </c>
      <c r="F6" s="10">
        <v>10</v>
      </c>
      <c r="G6" s="10">
        <v>2</v>
      </c>
      <c r="H6" s="4">
        <v>0</v>
      </c>
      <c r="I6" s="13" t="s">
        <v>30</v>
      </c>
      <c r="J6" s="10">
        <v>35</v>
      </c>
      <c r="K6" s="10">
        <v>9</v>
      </c>
      <c r="L6" s="4">
        <v>0</v>
      </c>
      <c r="M6" s="13" t="s">
        <v>50</v>
      </c>
      <c r="N6" s="10">
        <v>60</v>
      </c>
      <c r="O6" s="10">
        <v>15</v>
      </c>
      <c r="P6" s="4">
        <v>5</v>
      </c>
      <c r="Q6" s="9"/>
      <c r="R6" s="10"/>
      <c r="S6" s="10"/>
      <c r="T6" s="10"/>
      <c r="U6" s="4"/>
    </row>
    <row r="7" spans="1:21">
      <c r="A7" s="13"/>
      <c r="B7" s="10"/>
      <c r="C7" s="10"/>
      <c r="D7" s="4"/>
      <c r="E7" s="13" t="s">
        <v>31</v>
      </c>
      <c r="F7" s="10">
        <v>90</v>
      </c>
      <c r="G7" s="10">
        <v>22</v>
      </c>
      <c r="H7" s="4">
        <v>0</v>
      </c>
      <c r="I7" s="13"/>
      <c r="J7" s="10"/>
      <c r="K7" s="10"/>
      <c r="L7" s="4"/>
      <c r="M7" s="13"/>
      <c r="N7" s="10"/>
      <c r="O7" s="10"/>
      <c r="P7" s="4"/>
      <c r="Q7" s="9"/>
      <c r="R7" s="10"/>
      <c r="S7" s="10"/>
      <c r="T7" s="10"/>
      <c r="U7" s="4"/>
    </row>
    <row r="8" spans="1:21">
      <c r="A8" s="13"/>
      <c r="B8" s="10"/>
      <c r="C8" s="10"/>
      <c r="D8" s="4"/>
      <c r="E8" s="13"/>
      <c r="F8" s="10"/>
      <c r="G8" s="10"/>
      <c r="H8" s="4"/>
      <c r="I8" s="13"/>
      <c r="J8" s="10"/>
      <c r="K8" s="10"/>
      <c r="L8" s="4"/>
      <c r="M8" s="13"/>
      <c r="N8" s="10"/>
      <c r="O8" s="10"/>
      <c r="P8" s="4"/>
      <c r="Q8" s="9"/>
      <c r="R8" s="10"/>
      <c r="S8" s="10"/>
      <c r="T8" s="10"/>
      <c r="U8" s="4"/>
    </row>
    <row r="9" spans="1:21">
      <c r="A9" s="13"/>
      <c r="B9" s="10"/>
      <c r="C9" s="10"/>
      <c r="D9" s="4"/>
      <c r="E9" s="13"/>
      <c r="F9" s="10"/>
      <c r="G9" s="10"/>
      <c r="H9" s="4"/>
      <c r="I9" s="13"/>
      <c r="J9" s="10"/>
      <c r="K9" s="10"/>
      <c r="L9" s="4"/>
      <c r="M9" s="13"/>
      <c r="N9" s="10"/>
      <c r="O9" s="10"/>
      <c r="P9" s="4"/>
      <c r="Q9" s="9"/>
      <c r="R9" s="10" t="s">
        <v>4</v>
      </c>
      <c r="S9" s="10" t="s">
        <v>5</v>
      </c>
      <c r="T9" s="10" t="s">
        <v>6</v>
      </c>
      <c r="U9" s="4"/>
    </row>
    <row r="10" spans="1:21">
      <c r="A10" s="13" t="s">
        <v>33</v>
      </c>
      <c r="B10" s="10">
        <f t="shared" ref="B10:D10" si="0">SUM(B4:B9)</f>
        <v>390</v>
      </c>
      <c r="C10" s="10">
        <f t="shared" si="0"/>
        <v>56</v>
      </c>
      <c r="D10" s="4">
        <f t="shared" si="0"/>
        <v>515</v>
      </c>
      <c r="E10" s="13" t="s">
        <v>33</v>
      </c>
      <c r="F10" s="10">
        <f t="shared" ref="F10:H10" si="1">SUM(F4:F9)</f>
        <v>400</v>
      </c>
      <c r="G10" s="10">
        <f t="shared" si="1"/>
        <v>50</v>
      </c>
      <c r="H10" s="4">
        <f t="shared" si="1"/>
        <v>460</v>
      </c>
      <c r="I10" s="13" t="s">
        <v>33</v>
      </c>
      <c r="J10" s="10">
        <f t="shared" ref="J10:L10" si="2">SUM(J4:J9)</f>
        <v>445</v>
      </c>
      <c r="K10" s="10">
        <f t="shared" si="2"/>
        <v>56</v>
      </c>
      <c r="L10" s="4">
        <f t="shared" si="2"/>
        <v>940</v>
      </c>
      <c r="M10" s="13" t="s">
        <v>33</v>
      </c>
      <c r="N10" s="10">
        <f t="shared" ref="N10:P10" si="3">SUM(N4:N9)</f>
        <v>570</v>
      </c>
      <c r="O10" s="10">
        <f t="shared" si="3"/>
        <v>55</v>
      </c>
      <c r="P10" s="4">
        <f t="shared" si="3"/>
        <v>1335</v>
      </c>
      <c r="Q10" s="15" t="s">
        <v>34</v>
      </c>
      <c r="R10" s="10">
        <f>B10+F10+J10+N10</f>
        <v>1805</v>
      </c>
      <c r="S10" s="10">
        <f>C10+G10+K10+O10</f>
        <v>217</v>
      </c>
      <c r="T10" s="10">
        <f>D10+H10+L10+P10</f>
        <v>3250</v>
      </c>
      <c r="U10" s="4"/>
    </row>
    <row r="11" spans="1:21" ht="15.75" thickBot="1">
      <c r="A11" s="16"/>
      <c r="B11" s="17"/>
      <c r="C11" s="17"/>
      <c r="D11" s="18"/>
      <c r="E11" s="16"/>
      <c r="F11" s="17"/>
      <c r="G11" s="17"/>
      <c r="H11" s="18"/>
      <c r="I11" s="16"/>
      <c r="J11" s="17"/>
      <c r="K11" s="17"/>
      <c r="L11" s="18"/>
      <c r="M11" s="16"/>
      <c r="N11" s="17"/>
      <c r="O11" s="17"/>
      <c r="P11" s="18"/>
      <c r="Q11" s="9" t="s">
        <v>35</v>
      </c>
      <c r="R11" s="10">
        <f>R10/4</f>
        <v>451.25</v>
      </c>
      <c r="S11" s="20">
        <f>S10/4</f>
        <v>54.25</v>
      </c>
      <c r="T11" s="20">
        <f>T10/4</f>
        <v>812.5</v>
      </c>
      <c r="U11" s="4" t="s">
        <v>36</v>
      </c>
    </row>
    <row r="12" spans="1:21">
      <c r="A12" s="3" t="s">
        <v>37</v>
      </c>
      <c r="B12" s="1"/>
      <c r="C12" s="1"/>
      <c r="D12" s="25"/>
      <c r="E12" s="3"/>
      <c r="F12" s="1"/>
      <c r="G12" s="1"/>
      <c r="H12" s="2"/>
      <c r="I12" s="21"/>
      <c r="J12" s="1"/>
      <c r="K12" s="1"/>
      <c r="L12" s="25"/>
      <c r="M12" s="3"/>
      <c r="N12" s="1"/>
      <c r="O12" s="1"/>
      <c r="P12" s="2"/>
      <c r="Q12" s="9"/>
      <c r="R12" s="10"/>
      <c r="S12" s="10"/>
      <c r="T12" s="10"/>
      <c r="U12" s="4"/>
    </row>
    <row r="13" spans="1:21">
      <c r="A13" s="13" t="s">
        <v>3</v>
      </c>
      <c r="B13" s="10" t="s">
        <v>4</v>
      </c>
      <c r="C13" s="10" t="s">
        <v>5</v>
      </c>
      <c r="D13" s="26" t="s">
        <v>6</v>
      </c>
      <c r="E13" s="13" t="s">
        <v>3</v>
      </c>
      <c r="F13" s="10" t="s">
        <v>4</v>
      </c>
      <c r="G13" s="10" t="s">
        <v>5</v>
      </c>
      <c r="H13" s="4" t="s">
        <v>6</v>
      </c>
      <c r="I13" s="9" t="s">
        <v>3</v>
      </c>
      <c r="J13" s="10" t="s">
        <v>4</v>
      </c>
      <c r="K13" s="10" t="s">
        <v>5</v>
      </c>
      <c r="L13" s="26" t="s">
        <v>6</v>
      </c>
      <c r="M13" s="13" t="s">
        <v>3</v>
      </c>
      <c r="N13" s="10" t="s">
        <v>4</v>
      </c>
      <c r="O13" s="10" t="s">
        <v>5</v>
      </c>
      <c r="P13" s="4" t="s">
        <v>6</v>
      </c>
      <c r="Q13" s="9"/>
      <c r="R13" s="10"/>
      <c r="S13" s="10"/>
      <c r="T13" s="10"/>
      <c r="U13" s="4"/>
    </row>
    <row r="14" spans="1:21">
      <c r="A14" s="9" t="s">
        <v>13</v>
      </c>
      <c r="B14" s="10">
        <v>260</v>
      </c>
      <c r="C14" s="10">
        <v>25</v>
      </c>
      <c r="D14" s="4">
        <v>490</v>
      </c>
      <c r="E14" s="13" t="s">
        <v>58</v>
      </c>
      <c r="F14" s="10">
        <v>240</v>
      </c>
      <c r="G14" s="10">
        <v>16</v>
      </c>
      <c r="H14" s="4">
        <v>530</v>
      </c>
      <c r="I14" s="9" t="s">
        <v>93</v>
      </c>
      <c r="J14" s="10">
        <v>300</v>
      </c>
      <c r="K14" s="10">
        <v>32</v>
      </c>
      <c r="L14" s="26">
        <v>520</v>
      </c>
      <c r="M14" s="13" t="s">
        <v>41</v>
      </c>
      <c r="N14" s="10">
        <v>290</v>
      </c>
      <c r="O14" s="10">
        <v>28</v>
      </c>
      <c r="P14" s="4">
        <v>900</v>
      </c>
      <c r="Q14" s="9"/>
      <c r="R14" s="10"/>
      <c r="S14" s="10"/>
      <c r="T14" s="10"/>
      <c r="U14" s="4"/>
    </row>
    <row r="15" spans="1:21">
      <c r="A15" s="13" t="s">
        <v>86</v>
      </c>
      <c r="B15" s="10">
        <v>85</v>
      </c>
      <c r="C15" s="10">
        <v>10</v>
      </c>
      <c r="D15" s="26">
        <v>520</v>
      </c>
      <c r="E15" s="13" t="s">
        <v>16</v>
      </c>
      <c r="F15" s="10">
        <v>70</v>
      </c>
      <c r="G15" s="10">
        <v>12</v>
      </c>
      <c r="H15" s="4">
        <v>110</v>
      </c>
      <c r="I15" s="9" t="s">
        <v>43</v>
      </c>
      <c r="J15" s="10">
        <v>25</v>
      </c>
      <c r="K15" s="10">
        <v>6</v>
      </c>
      <c r="L15" s="26">
        <v>45</v>
      </c>
      <c r="M15" s="13" t="s">
        <v>44</v>
      </c>
      <c r="N15" s="10">
        <v>150</v>
      </c>
      <c r="O15" s="10">
        <v>25</v>
      </c>
      <c r="P15" s="4">
        <v>340</v>
      </c>
      <c r="Q15" s="9"/>
      <c r="R15" s="10"/>
      <c r="S15" s="10"/>
      <c r="T15" s="10"/>
      <c r="U15" s="4"/>
    </row>
    <row r="16" spans="1:21">
      <c r="A16" s="13" t="s">
        <v>68</v>
      </c>
      <c r="B16" s="10">
        <v>60</v>
      </c>
      <c r="C16" s="10">
        <v>17</v>
      </c>
      <c r="D16" s="26">
        <v>0</v>
      </c>
      <c r="E16" s="13" t="s">
        <v>64</v>
      </c>
      <c r="F16" s="10">
        <v>140</v>
      </c>
      <c r="G16" s="10">
        <v>25</v>
      </c>
      <c r="H16" s="4">
        <v>240</v>
      </c>
      <c r="I16" s="9" t="s">
        <v>29</v>
      </c>
      <c r="J16" s="10">
        <v>60</v>
      </c>
      <c r="K16" s="10">
        <v>14</v>
      </c>
      <c r="L16" s="26">
        <v>5</v>
      </c>
      <c r="M16" s="13" t="s">
        <v>77</v>
      </c>
      <c r="N16" s="10">
        <v>15</v>
      </c>
      <c r="O16" s="10">
        <v>3</v>
      </c>
      <c r="P16" s="4">
        <v>80</v>
      </c>
      <c r="Q16" s="9"/>
      <c r="R16" s="10"/>
      <c r="S16" s="10"/>
      <c r="T16" s="10"/>
      <c r="U16" s="4"/>
    </row>
    <row r="17" spans="1:21">
      <c r="A17" s="13"/>
      <c r="B17" s="10"/>
      <c r="C17" s="10"/>
      <c r="D17" s="26"/>
      <c r="E17" s="13" t="s">
        <v>67</v>
      </c>
      <c r="F17" s="10">
        <v>70</v>
      </c>
      <c r="G17" s="10">
        <v>14</v>
      </c>
      <c r="H17" s="4">
        <v>500</v>
      </c>
      <c r="I17" s="9"/>
      <c r="J17" s="10"/>
      <c r="K17" s="10"/>
      <c r="L17" s="26"/>
      <c r="M17" s="13" t="s">
        <v>54</v>
      </c>
      <c r="N17" s="10">
        <v>110</v>
      </c>
      <c r="O17" s="10">
        <v>28</v>
      </c>
      <c r="P17" s="4">
        <v>0</v>
      </c>
      <c r="Q17" s="9"/>
      <c r="R17" s="10"/>
      <c r="S17" s="10"/>
      <c r="T17" s="10"/>
      <c r="U17" s="4"/>
    </row>
    <row r="18" spans="1:21">
      <c r="A18" s="13"/>
      <c r="B18" s="10"/>
      <c r="C18" s="10"/>
      <c r="D18" s="26"/>
      <c r="E18" s="13" t="s">
        <v>26</v>
      </c>
      <c r="F18" s="10">
        <v>70</v>
      </c>
      <c r="G18" s="10">
        <v>19</v>
      </c>
      <c r="H18" s="4">
        <v>5</v>
      </c>
      <c r="I18" s="9"/>
      <c r="J18" s="10"/>
      <c r="K18" s="10"/>
      <c r="L18" s="26"/>
      <c r="M18" s="13"/>
      <c r="N18" s="10"/>
      <c r="O18" s="10"/>
      <c r="P18" s="4"/>
      <c r="Q18" s="9"/>
      <c r="R18" s="10"/>
      <c r="S18" s="10"/>
      <c r="T18" s="10"/>
      <c r="U18" s="4"/>
    </row>
    <row r="19" spans="1:21">
      <c r="A19" s="13"/>
      <c r="B19" s="10"/>
      <c r="C19" s="10"/>
      <c r="D19" s="26"/>
      <c r="E19" s="13"/>
      <c r="F19" s="10"/>
      <c r="G19" s="10"/>
      <c r="H19" s="4"/>
      <c r="I19" s="9"/>
      <c r="J19" s="10"/>
      <c r="K19" s="10"/>
      <c r="L19" s="26"/>
      <c r="M19" s="13"/>
      <c r="N19" s="10"/>
      <c r="O19" s="10"/>
      <c r="P19" s="4"/>
      <c r="Q19" s="9"/>
      <c r="R19" s="10" t="s">
        <v>4</v>
      </c>
      <c r="S19" s="10" t="s">
        <v>5</v>
      </c>
      <c r="T19" s="10" t="s">
        <v>6</v>
      </c>
      <c r="U19" s="4"/>
    </row>
    <row r="20" spans="1:21">
      <c r="A20" s="13" t="s">
        <v>33</v>
      </c>
      <c r="B20" s="10">
        <f t="shared" ref="B20:D20" si="4">SUM(B14:B19)</f>
        <v>405</v>
      </c>
      <c r="C20" s="10">
        <f t="shared" si="4"/>
        <v>52</v>
      </c>
      <c r="D20" s="26">
        <f t="shared" si="4"/>
        <v>1010</v>
      </c>
      <c r="E20" s="13" t="s">
        <v>33</v>
      </c>
      <c r="F20" s="10">
        <f t="shared" ref="F20:H20" si="5">SUM(F14:F19)</f>
        <v>590</v>
      </c>
      <c r="G20" s="10">
        <f t="shared" si="5"/>
        <v>86</v>
      </c>
      <c r="H20" s="4">
        <f t="shared" si="5"/>
        <v>1385</v>
      </c>
      <c r="I20" s="9" t="s">
        <v>33</v>
      </c>
      <c r="J20" s="10">
        <f t="shared" ref="J20:L20" si="6">SUM(J14:J19)</f>
        <v>385</v>
      </c>
      <c r="K20" s="10">
        <f t="shared" si="6"/>
        <v>52</v>
      </c>
      <c r="L20" s="26">
        <f t="shared" si="6"/>
        <v>570</v>
      </c>
      <c r="M20" s="13" t="s">
        <v>33</v>
      </c>
      <c r="N20" s="10">
        <f t="shared" ref="N20:P20" si="7">SUM(N14:N19)</f>
        <v>565</v>
      </c>
      <c r="O20" s="10">
        <f t="shared" si="7"/>
        <v>84</v>
      </c>
      <c r="P20" s="4">
        <f t="shared" si="7"/>
        <v>1320</v>
      </c>
      <c r="Q20" s="15" t="s">
        <v>55</v>
      </c>
      <c r="R20" s="20">
        <f>B20+F20+J20+N20</f>
        <v>1945</v>
      </c>
      <c r="S20" s="20">
        <f>C20+G20+K20+O20</f>
        <v>274</v>
      </c>
      <c r="T20" s="20">
        <f>D20+H20+L20+P20</f>
        <v>4285</v>
      </c>
      <c r="U20" s="4"/>
    </row>
    <row r="21" spans="1:21" ht="15.75" customHeight="1" thickBot="1">
      <c r="A21" s="16"/>
      <c r="B21" s="17"/>
      <c r="C21" s="17"/>
      <c r="D21" s="27"/>
      <c r="E21" s="16"/>
      <c r="F21" s="17"/>
      <c r="G21" s="17"/>
      <c r="H21" s="18"/>
      <c r="I21" s="64"/>
      <c r="J21" s="53"/>
      <c r="K21" s="53"/>
      <c r="L21" s="65"/>
      <c r="M21" s="55"/>
      <c r="N21" s="53"/>
      <c r="O21" s="53"/>
      <c r="P21" s="56"/>
      <c r="Q21" s="9" t="s">
        <v>35</v>
      </c>
      <c r="R21" s="20">
        <f>R20/4</f>
        <v>486.25</v>
      </c>
      <c r="S21" s="20">
        <f>S20/4</f>
        <v>68.5</v>
      </c>
      <c r="T21" s="20">
        <f>T20/4</f>
        <v>1071.25</v>
      </c>
      <c r="U21" s="4" t="s">
        <v>36</v>
      </c>
    </row>
    <row r="22" spans="1:21" ht="15.75" customHeight="1">
      <c r="A22" s="3" t="s">
        <v>56</v>
      </c>
      <c r="B22" s="1"/>
      <c r="C22" s="1"/>
      <c r="D22" s="2"/>
      <c r="E22" s="3"/>
      <c r="F22" s="1"/>
      <c r="G22" s="1"/>
      <c r="H22" s="25"/>
      <c r="I22" s="35"/>
      <c r="J22" s="36"/>
      <c r="K22" s="36"/>
      <c r="L22" s="28"/>
      <c r="M22" s="35"/>
      <c r="N22" s="36"/>
      <c r="O22" s="36"/>
      <c r="P22" s="28"/>
      <c r="Q22" s="9"/>
      <c r="R22" s="10"/>
      <c r="S22" s="10"/>
      <c r="T22" s="10"/>
      <c r="U22" s="4"/>
    </row>
    <row r="23" spans="1:21" ht="15.75" customHeight="1">
      <c r="A23" s="13" t="s">
        <v>3</v>
      </c>
      <c r="B23" s="10" t="s">
        <v>4</v>
      </c>
      <c r="C23" s="10" t="s">
        <v>5</v>
      </c>
      <c r="D23" s="4" t="s">
        <v>6</v>
      </c>
      <c r="E23" s="13" t="s">
        <v>3</v>
      </c>
      <c r="F23" s="10" t="s">
        <v>4</v>
      </c>
      <c r="G23" s="10" t="s">
        <v>5</v>
      </c>
      <c r="H23" s="26" t="s">
        <v>6</v>
      </c>
      <c r="I23" s="29" t="s">
        <v>3</v>
      </c>
      <c r="J23" s="10" t="s">
        <v>4</v>
      </c>
      <c r="K23" s="10" t="s">
        <v>5</v>
      </c>
      <c r="L23" s="30" t="s">
        <v>6</v>
      </c>
      <c r="M23" s="29" t="s">
        <v>3</v>
      </c>
      <c r="N23" s="10" t="s">
        <v>4</v>
      </c>
      <c r="O23" s="10" t="s">
        <v>5</v>
      </c>
      <c r="P23" s="30" t="s">
        <v>6</v>
      </c>
      <c r="Q23" s="9"/>
      <c r="R23" s="10"/>
      <c r="S23" s="10"/>
      <c r="T23" s="10"/>
      <c r="U23" s="4"/>
    </row>
    <row r="24" spans="1:21" ht="15.75" customHeight="1">
      <c r="A24" s="9" t="s">
        <v>13</v>
      </c>
      <c r="B24" s="10">
        <v>260</v>
      </c>
      <c r="C24" s="10">
        <v>25</v>
      </c>
      <c r="D24" s="4">
        <v>490</v>
      </c>
      <c r="E24" s="13" t="s">
        <v>10</v>
      </c>
      <c r="F24" s="10">
        <v>230</v>
      </c>
      <c r="G24" s="10">
        <v>14</v>
      </c>
      <c r="H24" s="26">
        <v>350</v>
      </c>
      <c r="I24" s="29" t="s">
        <v>60</v>
      </c>
      <c r="J24" s="10">
        <v>230</v>
      </c>
      <c r="K24" s="10">
        <v>23</v>
      </c>
      <c r="L24" s="30">
        <v>490</v>
      </c>
      <c r="M24" s="29" t="s">
        <v>41</v>
      </c>
      <c r="N24" s="10">
        <v>290</v>
      </c>
      <c r="O24" s="10">
        <v>28</v>
      </c>
      <c r="P24" s="30">
        <v>900</v>
      </c>
      <c r="Q24" s="9"/>
      <c r="R24" s="10"/>
      <c r="S24" s="10"/>
      <c r="T24" s="10"/>
      <c r="U24" s="4"/>
    </row>
    <row r="25" spans="1:21" ht="15.75" customHeight="1">
      <c r="A25" s="13" t="s">
        <v>65</v>
      </c>
      <c r="B25" s="10">
        <v>60</v>
      </c>
      <c r="C25" s="10">
        <v>11</v>
      </c>
      <c r="D25" s="4">
        <v>60</v>
      </c>
      <c r="E25" s="13" t="s">
        <v>62</v>
      </c>
      <c r="F25" s="10">
        <v>180</v>
      </c>
      <c r="G25" s="10">
        <v>28</v>
      </c>
      <c r="H25" s="26">
        <v>90</v>
      </c>
      <c r="I25" s="29" t="s">
        <v>21</v>
      </c>
      <c r="J25" s="10">
        <v>60</v>
      </c>
      <c r="K25" s="10">
        <v>12</v>
      </c>
      <c r="L25" s="30">
        <v>20</v>
      </c>
      <c r="M25" s="29" t="s">
        <v>18</v>
      </c>
      <c r="N25" s="10">
        <v>150</v>
      </c>
      <c r="O25" s="10">
        <v>24</v>
      </c>
      <c r="P25" s="30">
        <v>570</v>
      </c>
      <c r="Q25" s="9"/>
      <c r="R25" s="10"/>
      <c r="S25" s="10"/>
      <c r="T25" s="10"/>
      <c r="U25" s="4"/>
    </row>
    <row r="26" spans="1:21" ht="15.75" customHeight="1">
      <c r="A26" s="13" t="s">
        <v>28</v>
      </c>
      <c r="B26" s="10">
        <v>70</v>
      </c>
      <c r="C26" s="10">
        <v>18</v>
      </c>
      <c r="D26" s="4">
        <v>0</v>
      </c>
      <c r="E26" s="13" t="s">
        <v>90</v>
      </c>
      <c r="F26" s="10">
        <v>180</v>
      </c>
      <c r="G26" s="10">
        <v>24</v>
      </c>
      <c r="H26" s="26">
        <v>230</v>
      </c>
      <c r="I26" s="29" t="s">
        <v>69</v>
      </c>
      <c r="J26" s="10">
        <v>90</v>
      </c>
      <c r="K26" s="10">
        <v>21</v>
      </c>
      <c r="L26" s="30">
        <v>0</v>
      </c>
      <c r="M26" s="29" t="s">
        <v>24</v>
      </c>
      <c r="N26" s="10">
        <v>70</v>
      </c>
      <c r="O26" s="10">
        <v>16</v>
      </c>
      <c r="P26" s="30">
        <v>0</v>
      </c>
      <c r="Q26" s="9"/>
      <c r="R26" s="10"/>
      <c r="S26" s="10"/>
      <c r="T26" s="10"/>
      <c r="U26" s="4"/>
    </row>
    <row r="27" spans="1:21" ht="15.75" customHeight="1">
      <c r="A27" s="13"/>
      <c r="B27" s="10"/>
      <c r="C27" s="10"/>
      <c r="D27" s="4"/>
      <c r="E27" s="13" t="s">
        <v>53</v>
      </c>
      <c r="F27" s="10">
        <v>90</v>
      </c>
      <c r="G27" s="10">
        <v>20</v>
      </c>
      <c r="H27" s="26">
        <v>10</v>
      </c>
      <c r="I27" s="29"/>
      <c r="J27" s="10"/>
      <c r="K27" s="10"/>
      <c r="L27" s="30"/>
      <c r="M27" s="29" t="s">
        <v>29</v>
      </c>
      <c r="N27" s="10">
        <v>60</v>
      </c>
      <c r="O27" s="10">
        <v>14</v>
      </c>
      <c r="P27" s="30">
        <v>5</v>
      </c>
      <c r="Q27" s="9"/>
      <c r="R27" s="10"/>
      <c r="S27" s="10"/>
      <c r="T27" s="10"/>
      <c r="U27" s="4"/>
    </row>
    <row r="28" spans="1:21" ht="15.75" customHeight="1">
      <c r="A28" s="13"/>
      <c r="B28" s="10"/>
      <c r="C28" s="10"/>
      <c r="D28" s="4"/>
      <c r="E28" s="13"/>
      <c r="F28" s="10"/>
      <c r="G28" s="10"/>
      <c r="H28" s="26"/>
      <c r="I28" s="29"/>
      <c r="J28" s="10"/>
      <c r="K28" s="10"/>
      <c r="L28" s="30"/>
      <c r="M28" s="29"/>
      <c r="N28" s="10"/>
      <c r="O28" s="10"/>
      <c r="P28" s="30"/>
      <c r="Q28" s="9"/>
      <c r="R28" s="10"/>
      <c r="S28" s="10"/>
      <c r="T28" s="10"/>
      <c r="U28" s="4"/>
    </row>
    <row r="29" spans="1:21" ht="15.75" customHeight="1">
      <c r="A29" s="13"/>
      <c r="B29" s="10"/>
      <c r="C29" s="10"/>
      <c r="D29" s="4"/>
      <c r="E29" s="13"/>
      <c r="F29" s="10"/>
      <c r="G29" s="10"/>
      <c r="H29" s="26"/>
      <c r="I29" s="29"/>
      <c r="J29" s="10"/>
      <c r="K29" s="10"/>
      <c r="L29" s="30"/>
      <c r="M29" s="29"/>
      <c r="N29" s="10"/>
      <c r="O29" s="10"/>
      <c r="P29" s="30"/>
      <c r="Q29" s="9"/>
      <c r="R29" s="10"/>
      <c r="S29" s="10"/>
      <c r="T29" s="10"/>
      <c r="U29" s="4"/>
    </row>
    <row r="30" spans="1:21" ht="15.75" customHeight="1">
      <c r="A30" s="13"/>
      <c r="B30" s="10"/>
      <c r="C30" s="10"/>
      <c r="D30" s="4"/>
      <c r="E30" s="13"/>
      <c r="F30" s="10"/>
      <c r="G30" s="10"/>
      <c r="H30" s="26"/>
      <c r="I30" s="29"/>
      <c r="J30" s="10"/>
      <c r="K30" s="10"/>
      <c r="L30" s="30"/>
      <c r="M30" s="29"/>
      <c r="N30" s="10"/>
      <c r="O30" s="10"/>
      <c r="P30" s="30"/>
      <c r="Q30" s="9"/>
      <c r="R30" s="10" t="s">
        <v>4</v>
      </c>
      <c r="S30" s="10" t="s">
        <v>5</v>
      </c>
      <c r="T30" s="10" t="s">
        <v>6</v>
      </c>
      <c r="U30" s="4"/>
    </row>
    <row r="31" spans="1:21" ht="15.75" customHeight="1">
      <c r="A31" s="13" t="s">
        <v>33</v>
      </c>
      <c r="B31" s="10">
        <f t="shared" ref="B31:D31" si="8">SUM(B24:B30)</f>
        <v>390</v>
      </c>
      <c r="C31" s="10">
        <f t="shared" si="8"/>
        <v>54</v>
      </c>
      <c r="D31" s="4">
        <f t="shared" si="8"/>
        <v>550</v>
      </c>
      <c r="E31" s="13" t="s">
        <v>33</v>
      </c>
      <c r="F31" s="10">
        <f t="shared" ref="F31:H31" si="9">SUM(F24:F30)</f>
        <v>680</v>
      </c>
      <c r="G31" s="10">
        <f t="shared" si="9"/>
        <v>86</v>
      </c>
      <c r="H31" s="26">
        <f t="shared" si="9"/>
        <v>680</v>
      </c>
      <c r="I31" s="29" t="s">
        <v>33</v>
      </c>
      <c r="J31" s="10">
        <f t="shared" ref="J31:L31" si="10">SUM(J24:J30)</f>
        <v>380</v>
      </c>
      <c r="K31" s="10">
        <f t="shared" si="10"/>
        <v>56</v>
      </c>
      <c r="L31" s="30">
        <f t="shared" si="10"/>
        <v>510</v>
      </c>
      <c r="M31" s="29" t="s">
        <v>33</v>
      </c>
      <c r="N31" s="10">
        <f t="shared" ref="N31:P31" si="11">SUM(N24:N30)</f>
        <v>570</v>
      </c>
      <c r="O31" s="10">
        <f t="shared" si="11"/>
        <v>82</v>
      </c>
      <c r="P31" s="30">
        <f t="shared" si="11"/>
        <v>1475</v>
      </c>
      <c r="Q31" s="15" t="s">
        <v>55</v>
      </c>
      <c r="R31" s="20">
        <f>B31+F31+J31+N31</f>
        <v>2020</v>
      </c>
      <c r="S31" s="20">
        <f>C31+G31+K31+O31</f>
        <v>278</v>
      </c>
      <c r="T31" s="20">
        <f>D31+H31+L31+P31</f>
        <v>3215</v>
      </c>
      <c r="U31" s="4"/>
    </row>
    <row r="32" spans="1:21" ht="15.75" customHeight="1" thickBot="1">
      <c r="A32" s="16"/>
      <c r="B32" s="17"/>
      <c r="C32" s="17"/>
      <c r="D32" s="18"/>
      <c r="E32" s="16"/>
      <c r="F32" s="17"/>
      <c r="G32" s="17"/>
      <c r="H32" s="27"/>
      <c r="I32" s="31"/>
      <c r="J32" s="32"/>
      <c r="K32" s="32"/>
      <c r="L32" s="41"/>
      <c r="M32" s="31"/>
      <c r="N32" s="32"/>
      <c r="O32" s="32"/>
      <c r="P32" s="41"/>
      <c r="Q32" s="9" t="s">
        <v>35</v>
      </c>
      <c r="R32" s="20">
        <f>R31/4</f>
        <v>505</v>
      </c>
      <c r="S32" s="20">
        <f>S31/4</f>
        <v>69.5</v>
      </c>
      <c r="T32" s="20">
        <f>T31/4</f>
        <v>803.75</v>
      </c>
      <c r="U32" s="4" t="s">
        <v>36</v>
      </c>
    </row>
    <row r="33" spans="1:21" ht="15.75" customHeight="1">
      <c r="A33" s="3" t="s">
        <v>71</v>
      </c>
      <c r="B33" s="1"/>
      <c r="C33" s="1"/>
      <c r="D33" s="25"/>
      <c r="E33" s="3"/>
      <c r="F33" s="1"/>
      <c r="G33" s="1"/>
      <c r="H33" s="2"/>
      <c r="I33" s="8"/>
      <c r="J33" s="6"/>
      <c r="K33" s="6"/>
      <c r="L33" s="50"/>
      <c r="M33" s="5"/>
      <c r="N33" s="6"/>
      <c r="O33" s="6"/>
      <c r="P33" s="7"/>
      <c r="Q33" s="10"/>
      <c r="R33" s="10"/>
      <c r="S33" s="10"/>
      <c r="T33" s="10"/>
      <c r="U33" s="4"/>
    </row>
    <row r="34" spans="1:21" ht="15.75" customHeight="1">
      <c r="A34" s="13" t="s">
        <v>3</v>
      </c>
      <c r="B34" s="10" t="s">
        <v>4</v>
      </c>
      <c r="C34" s="10" t="s">
        <v>5</v>
      </c>
      <c r="D34" s="26" t="s">
        <v>6</v>
      </c>
      <c r="E34" s="13" t="s">
        <v>3</v>
      </c>
      <c r="F34" s="10" t="s">
        <v>4</v>
      </c>
      <c r="G34" s="10" t="s">
        <v>5</v>
      </c>
      <c r="H34" s="4" t="s">
        <v>6</v>
      </c>
      <c r="I34" s="9" t="s">
        <v>3</v>
      </c>
      <c r="J34" s="10" t="s">
        <v>4</v>
      </c>
      <c r="K34" s="10" t="s">
        <v>5</v>
      </c>
      <c r="L34" s="26" t="s">
        <v>6</v>
      </c>
      <c r="M34" s="13" t="s">
        <v>3</v>
      </c>
      <c r="N34" s="10" t="s">
        <v>4</v>
      </c>
      <c r="O34" s="10" t="s">
        <v>5</v>
      </c>
      <c r="P34" s="4" t="s">
        <v>6</v>
      </c>
      <c r="Q34" s="10"/>
      <c r="R34" s="10"/>
      <c r="S34" s="10"/>
      <c r="T34" s="10"/>
      <c r="U34" s="4"/>
    </row>
    <row r="35" spans="1:21" ht="15.75" customHeight="1">
      <c r="A35" s="9" t="s">
        <v>13</v>
      </c>
      <c r="B35" s="10">
        <v>260</v>
      </c>
      <c r="C35" s="10">
        <v>25</v>
      </c>
      <c r="D35" s="4">
        <v>490</v>
      </c>
      <c r="E35" s="13" t="s">
        <v>139</v>
      </c>
      <c r="F35" s="10">
        <v>160</v>
      </c>
      <c r="G35" s="10">
        <v>5</v>
      </c>
      <c r="H35" s="4">
        <v>230</v>
      </c>
      <c r="I35" s="13" t="s">
        <v>72</v>
      </c>
      <c r="J35" s="10">
        <v>205</v>
      </c>
      <c r="K35" s="10">
        <v>22</v>
      </c>
      <c r="L35" s="4">
        <v>500</v>
      </c>
      <c r="M35" s="13" t="s">
        <v>148</v>
      </c>
      <c r="N35" s="10">
        <v>270</v>
      </c>
      <c r="O35" s="10">
        <v>30</v>
      </c>
      <c r="P35" s="4">
        <v>480</v>
      </c>
      <c r="Q35" s="10"/>
      <c r="R35" s="10"/>
      <c r="S35" s="10"/>
      <c r="T35" s="10"/>
      <c r="U35" s="4"/>
    </row>
    <row r="36" spans="1:21" ht="15.75" customHeight="1">
      <c r="A36" s="13" t="s">
        <v>23</v>
      </c>
      <c r="B36" s="10">
        <v>40</v>
      </c>
      <c r="C36" s="10">
        <v>8</v>
      </c>
      <c r="D36" s="26">
        <v>0</v>
      </c>
      <c r="E36" s="13" t="s">
        <v>16</v>
      </c>
      <c r="F36" s="10">
        <v>70</v>
      </c>
      <c r="G36" s="10">
        <v>12</v>
      </c>
      <c r="H36" s="4">
        <v>110</v>
      </c>
      <c r="I36" s="9" t="s">
        <v>65</v>
      </c>
      <c r="J36" s="10">
        <v>60</v>
      </c>
      <c r="K36" s="10">
        <v>11</v>
      </c>
      <c r="L36" s="26">
        <v>60</v>
      </c>
      <c r="M36" s="13" t="s">
        <v>44</v>
      </c>
      <c r="N36" s="10">
        <v>150</v>
      </c>
      <c r="O36" s="10">
        <v>25</v>
      </c>
      <c r="P36" s="4">
        <v>340</v>
      </c>
      <c r="Q36" s="10"/>
      <c r="R36" s="10"/>
      <c r="S36" s="10"/>
      <c r="T36" s="10"/>
      <c r="U36" s="4"/>
    </row>
    <row r="37" spans="1:21" ht="15.75" customHeight="1">
      <c r="A37" s="13" t="s">
        <v>25</v>
      </c>
      <c r="B37" s="10">
        <v>15</v>
      </c>
      <c r="C37" s="10">
        <v>4</v>
      </c>
      <c r="D37" s="26">
        <v>35</v>
      </c>
      <c r="E37" s="13" t="s">
        <v>64</v>
      </c>
      <c r="F37" s="10">
        <v>140</v>
      </c>
      <c r="G37" s="10">
        <v>25</v>
      </c>
      <c r="H37" s="4">
        <v>430</v>
      </c>
      <c r="I37" s="9" t="s">
        <v>85</v>
      </c>
      <c r="J37" s="10">
        <v>80</v>
      </c>
      <c r="K37" s="10">
        <v>21</v>
      </c>
      <c r="L37" s="26">
        <v>0</v>
      </c>
      <c r="M37" s="13" t="s">
        <v>147</v>
      </c>
      <c r="N37" s="10">
        <v>60</v>
      </c>
      <c r="O37" s="10">
        <v>15</v>
      </c>
      <c r="P37" s="4">
        <v>0</v>
      </c>
      <c r="Q37" s="10"/>
      <c r="R37" s="10"/>
      <c r="S37" s="10"/>
      <c r="T37" s="10"/>
      <c r="U37" s="4"/>
    </row>
    <row r="38" spans="1:21" ht="15.75" customHeight="1">
      <c r="A38" s="13" t="s">
        <v>31</v>
      </c>
      <c r="B38" s="10">
        <v>90</v>
      </c>
      <c r="C38" s="10">
        <v>22</v>
      </c>
      <c r="D38" s="26">
        <v>0</v>
      </c>
      <c r="E38" s="13" t="s">
        <v>67</v>
      </c>
      <c r="F38" s="10">
        <v>70</v>
      </c>
      <c r="G38" s="10">
        <v>14</v>
      </c>
      <c r="H38" s="4">
        <v>500</v>
      </c>
      <c r="I38" s="9"/>
      <c r="J38" s="10"/>
      <c r="K38" s="10"/>
      <c r="L38" s="26"/>
      <c r="M38" s="13"/>
      <c r="N38" s="10"/>
      <c r="O38" s="10"/>
      <c r="P38" s="4"/>
      <c r="Q38" s="10"/>
      <c r="R38" s="10"/>
      <c r="S38" s="10"/>
      <c r="T38" s="10"/>
      <c r="U38" s="4"/>
    </row>
    <row r="39" spans="1:21" ht="15.75" customHeight="1">
      <c r="A39" s="13"/>
      <c r="B39" s="10"/>
      <c r="C39" s="10"/>
      <c r="D39" s="26"/>
      <c r="E39" s="13" t="s">
        <v>30</v>
      </c>
      <c r="F39" s="10">
        <v>35</v>
      </c>
      <c r="G39" s="10">
        <v>9</v>
      </c>
      <c r="H39" s="4">
        <v>0</v>
      </c>
      <c r="I39" s="9"/>
      <c r="J39" s="10"/>
      <c r="K39" s="10"/>
      <c r="L39" s="26"/>
      <c r="M39" s="13"/>
      <c r="N39" s="10"/>
      <c r="O39" s="10"/>
      <c r="P39" s="4"/>
      <c r="Q39" s="10"/>
      <c r="R39" s="10"/>
      <c r="S39" s="10"/>
      <c r="T39" s="10"/>
      <c r="U39" s="4"/>
    </row>
    <row r="40" spans="1:21" ht="15.75" customHeight="1">
      <c r="A40" s="13"/>
      <c r="B40" s="10"/>
      <c r="C40" s="10"/>
      <c r="D40" s="26"/>
      <c r="E40" s="13"/>
      <c r="F40" s="10"/>
      <c r="G40" s="10"/>
      <c r="H40" s="4"/>
      <c r="I40" s="9"/>
      <c r="J40" s="10"/>
      <c r="K40" s="10"/>
      <c r="L40" s="26"/>
      <c r="M40" s="13"/>
      <c r="N40" s="10"/>
      <c r="O40" s="10"/>
      <c r="P40" s="4"/>
      <c r="Q40" s="10"/>
      <c r="R40" s="10"/>
      <c r="S40" s="10"/>
      <c r="T40" s="10"/>
      <c r="U40" s="4"/>
    </row>
    <row r="41" spans="1:21" ht="15.75" customHeight="1">
      <c r="A41" s="13"/>
      <c r="B41" s="10"/>
      <c r="C41" s="10"/>
      <c r="D41" s="26"/>
      <c r="E41" s="13"/>
      <c r="F41" s="10"/>
      <c r="G41" s="10"/>
      <c r="H41" s="4"/>
      <c r="I41" s="9"/>
      <c r="J41" s="10"/>
      <c r="K41" s="10"/>
      <c r="L41" s="26"/>
      <c r="M41" s="13"/>
      <c r="N41" s="10"/>
      <c r="O41" s="10"/>
      <c r="P41" s="4"/>
      <c r="Q41" s="10"/>
      <c r="R41" s="10" t="s">
        <v>4</v>
      </c>
      <c r="S41" s="10" t="s">
        <v>5</v>
      </c>
      <c r="T41" s="10" t="s">
        <v>6</v>
      </c>
      <c r="U41" s="4"/>
    </row>
    <row r="42" spans="1:21" ht="15.75" customHeight="1">
      <c r="A42" s="13" t="s">
        <v>33</v>
      </c>
      <c r="B42" s="10">
        <f t="shared" ref="B42:D42" si="12">SUM(B35:B41)</f>
        <v>405</v>
      </c>
      <c r="C42" s="10">
        <f t="shared" si="12"/>
        <v>59</v>
      </c>
      <c r="D42" s="26">
        <f t="shared" si="12"/>
        <v>525</v>
      </c>
      <c r="E42" s="13" t="s">
        <v>33</v>
      </c>
      <c r="F42" s="10">
        <f t="shared" ref="F42:H42" si="13">SUM(F35:F41)</f>
        <v>475</v>
      </c>
      <c r="G42" s="10">
        <f t="shared" si="13"/>
        <v>65</v>
      </c>
      <c r="H42" s="4">
        <f t="shared" si="13"/>
        <v>1270</v>
      </c>
      <c r="I42" s="9" t="s">
        <v>33</v>
      </c>
      <c r="J42" s="10">
        <f t="shared" ref="J42:L42" si="14">SUM(J35:J41)</f>
        <v>345</v>
      </c>
      <c r="K42" s="10">
        <f t="shared" si="14"/>
        <v>54</v>
      </c>
      <c r="L42" s="26">
        <f t="shared" si="14"/>
        <v>560</v>
      </c>
      <c r="M42" s="13" t="s">
        <v>33</v>
      </c>
      <c r="N42" s="10">
        <f t="shared" ref="N42:P42" si="15">SUM(N35:N41)</f>
        <v>480</v>
      </c>
      <c r="O42" s="10">
        <f t="shared" si="15"/>
        <v>70</v>
      </c>
      <c r="P42" s="4">
        <f t="shared" si="15"/>
        <v>820</v>
      </c>
      <c r="Q42" s="23" t="s">
        <v>55</v>
      </c>
      <c r="R42" s="20">
        <f>B42+F42+J42+N42</f>
        <v>1705</v>
      </c>
      <c r="S42" s="20">
        <f>C42+G42+K42+O42</f>
        <v>248</v>
      </c>
      <c r="T42" s="20">
        <f>D42+H42+L42+P42</f>
        <v>3175</v>
      </c>
      <c r="U42" s="4"/>
    </row>
    <row r="43" spans="1:21" ht="15.75" customHeight="1" thickBot="1">
      <c r="A43" s="16"/>
      <c r="B43" s="17"/>
      <c r="C43" s="17"/>
      <c r="D43" s="27"/>
      <c r="E43" s="16"/>
      <c r="F43" s="17"/>
      <c r="G43" s="17"/>
      <c r="H43" s="18"/>
      <c r="I43" s="19"/>
      <c r="J43" s="17"/>
      <c r="K43" s="17"/>
      <c r="L43" s="27"/>
      <c r="M43" s="16"/>
      <c r="N43" s="17"/>
      <c r="O43" s="17"/>
      <c r="P43" s="18"/>
      <c r="Q43" s="10" t="s">
        <v>35</v>
      </c>
      <c r="R43" s="20">
        <f>R42/4</f>
        <v>426.25</v>
      </c>
      <c r="S43" s="20">
        <f>S42/4</f>
        <v>62</v>
      </c>
      <c r="T43" s="20">
        <f>T42/4</f>
        <v>793.75</v>
      </c>
      <c r="U43" s="4" t="s">
        <v>36</v>
      </c>
    </row>
    <row r="44" spans="1:21" ht="15.7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7"/>
      <c r="R44" s="17"/>
      <c r="S44" s="17"/>
      <c r="T44" s="17"/>
      <c r="U44" s="18"/>
    </row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P1"/>
    <mergeCell ref="Q2:T2"/>
  </mergeCells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view="pageBreakPreview" zoomScale="60" zoomScaleNormal="100" workbookViewId="0">
      <selection activeCell="Q25" sqref="Q25:T25"/>
    </sheetView>
  </sheetViews>
  <sheetFormatPr defaultColWidth="14.42578125" defaultRowHeight="15" customHeight="1"/>
  <cols>
    <col min="1" max="1" width="27.42578125" customWidth="1"/>
    <col min="2" max="4" width="8.7109375" customWidth="1"/>
    <col min="5" max="5" width="26.85546875" customWidth="1"/>
    <col min="6" max="8" width="8.7109375" customWidth="1"/>
    <col min="9" max="9" width="26.85546875" customWidth="1"/>
    <col min="10" max="12" width="8.7109375" customWidth="1"/>
    <col min="13" max="13" width="26.85546875" customWidth="1"/>
    <col min="14" max="16" width="8.7109375" customWidth="1"/>
    <col min="17" max="17" width="26.85546875" customWidth="1"/>
    <col min="18" max="20" width="8.7109375" customWidth="1"/>
    <col min="21" max="21" width="14.140625" customWidth="1"/>
    <col min="22" max="23" width="8.7109375" customWidth="1"/>
    <col min="24" max="24" width="10.28515625" customWidth="1"/>
    <col min="25" max="26" width="8.7109375" customWidth="1"/>
  </cols>
  <sheetData>
    <row r="1" spans="1:25" ht="23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71"/>
      <c r="U1" s="1"/>
      <c r="V1" s="1"/>
      <c r="W1" s="1"/>
      <c r="X1" s="1"/>
      <c r="Y1" s="2"/>
    </row>
    <row r="2" spans="1: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68" t="s">
        <v>2</v>
      </c>
      <c r="V2" s="69"/>
      <c r="W2" s="69"/>
      <c r="X2" s="70"/>
      <c r="Y2" s="4"/>
    </row>
    <row r="3" spans="1:25">
      <c r="A3" s="5" t="s">
        <v>3</v>
      </c>
      <c r="B3" s="6" t="s">
        <v>4</v>
      </c>
      <c r="C3" s="6" t="s">
        <v>5</v>
      </c>
      <c r="D3" s="7" t="s">
        <v>6</v>
      </c>
      <c r="E3" s="5" t="s">
        <v>3</v>
      </c>
      <c r="F3" s="6" t="s">
        <v>4</v>
      </c>
      <c r="G3" s="6" t="s">
        <v>5</v>
      </c>
      <c r="H3" s="7" t="s">
        <v>6</v>
      </c>
      <c r="I3" s="5" t="s">
        <v>3</v>
      </c>
      <c r="J3" s="6" t="s">
        <v>4</v>
      </c>
      <c r="K3" s="6" t="s">
        <v>5</v>
      </c>
      <c r="L3" s="7" t="s">
        <v>6</v>
      </c>
      <c r="M3" s="5" t="s">
        <v>3</v>
      </c>
      <c r="N3" s="6" t="s">
        <v>4</v>
      </c>
      <c r="O3" s="6" t="s">
        <v>5</v>
      </c>
      <c r="P3" s="7" t="s">
        <v>6</v>
      </c>
      <c r="Q3" s="8" t="s">
        <v>3</v>
      </c>
      <c r="R3" s="6" t="s">
        <v>4</v>
      </c>
      <c r="S3" s="6" t="s">
        <v>5</v>
      </c>
      <c r="T3" s="7" t="s">
        <v>6</v>
      </c>
      <c r="U3" s="9" t="s">
        <v>7</v>
      </c>
      <c r="V3" s="10"/>
      <c r="W3" s="10"/>
      <c r="X3" s="11" t="s">
        <v>8</v>
      </c>
      <c r="Y3" s="12">
        <v>1230</v>
      </c>
    </row>
    <row r="4" spans="1:25">
      <c r="A4" s="13" t="s">
        <v>9</v>
      </c>
      <c r="B4" s="10">
        <v>150</v>
      </c>
      <c r="C4" s="10">
        <v>17</v>
      </c>
      <c r="D4" s="4">
        <v>220</v>
      </c>
      <c r="E4" s="13" t="s">
        <v>10</v>
      </c>
      <c r="F4" s="10">
        <v>230</v>
      </c>
      <c r="G4" s="10">
        <v>14</v>
      </c>
      <c r="H4" s="4">
        <v>350</v>
      </c>
      <c r="I4" s="13" t="s">
        <v>11</v>
      </c>
      <c r="J4" s="10">
        <v>390</v>
      </c>
      <c r="K4" s="10">
        <v>20</v>
      </c>
      <c r="L4" s="4">
        <v>960</v>
      </c>
      <c r="M4" s="13" t="s">
        <v>137</v>
      </c>
      <c r="N4" s="10">
        <v>230</v>
      </c>
      <c r="O4" s="10">
        <v>28</v>
      </c>
      <c r="P4" s="4">
        <v>460</v>
      </c>
      <c r="Q4" s="9" t="s">
        <v>13</v>
      </c>
      <c r="R4" s="10">
        <v>260</v>
      </c>
      <c r="S4" s="10">
        <v>25</v>
      </c>
      <c r="T4" s="4">
        <v>490</v>
      </c>
      <c r="U4" s="9"/>
      <c r="V4" s="10"/>
      <c r="W4" s="10"/>
      <c r="X4" s="14" t="s">
        <v>14</v>
      </c>
      <c r="Y4" s="4">
        <v>1360</v>
      </c>
    </row>
    <row r="5" spans="1:25">
      <c r="A5" s="13" t="s">
        <v>15</v>
      </c>
      <c r="B5" s="10">
        <v>50</v>
      </c>
      <c r="C5" s="10">
        <v>10</v>
      </c>
      <c r="D5" s="4">
        <v>240</v>
      </c>
      <c r="E5" s="13" t="s">
        <v>16</v>
      </c>
      <c r="F5" s="10">
        <v>70</v>
      </c>
      <c r="G5" s="10">
        <v>12</v>
      </c>
      <c r="H5" s="4">
        <v>110</v>
      </c>
      <c r="I5" s="13" t="s">
        <v>17</v>
      </c>
      <c r="J5" s="10">
        <v>120</v>
      </c>
      <c r="K5" s="10">
        <v>20</v>
      </c>
      <c r="L5" s="4">
        <v>370</v>
      </c>
      <c r="M5" s="13" t="s">
        <v>18</v>
      </c>
      <c r="N5" s="10">
        <v>150</v>
      </c>
      <c r="O5" s="10">
        <v>24</v>
      </c>
      <c r="P5" s="4">
        <v>570</v>
      </c>
      <c r="Q5" s="9" t="s">
        <v>19</v>
      </c>
      <c r="R5" s="10">
        <v>25</v>
      </c>
      <c r="S5" s="10">
        <v>5</v>
      </c>
      <c r="T5" s="4">
        <v>20</v>
      </c>
      <c r="U5" s="9"/>
      <c r="V5" s="10"/>
      <c r="W5" s="10"/>
      <c r="X5" s="10" t="s">
        <v>20</v>
      </c>
      <c r="Y5" s="4">
        <v>1420</v>
      </c>
    </row>
    <row r="6" spans="1:25">
      <c r="A6" s="13" t="s">
        <v>21</v>
      </c>
      <c r="B6" s="10">
        <v>60</v>
      </c>
      <c r="C6" s="10">
        <v>12</v>
      </c>
      <c r="D6" s="4">
        <v>20</v>
      </c>
      <c r="E6" s="13" t="s">
        <v>22</v>
      </c>
      <c r="F6" s="10">
        <v>150</v>
      </c>
      <c r="G6" s="10">
        <v>33</v>
      </c>
      <c r="H6" s="4">
        <v>240</v>
      </c>
      <c r="I6" s="13" t="s">
        <v>23</v>
      </c>
      <c r="J6" s="10">
        <v>40</v>
      </c>
      <c r="K6" s="10">
        <v>8</v>
      </c>
      <c r="L6" s="4">
        <v>0</v>
      </c>
      <c r="M6" s="13" t="s">
        <v>24</v>
      </c>
      <c r="N6" s="10">
        <v>70</v>
      </c>
      <c r="O6" s="10">
        <v>16</v>
      </c>
      <c r="P6" s="4">
        <v>0</v>
      </c>
      <c r="Q6" s="9" t="s">
        <v>25</v>
      </c>
      <c r="R6" s="10">
        <v>15</v>
      </c>
      <c r="S6" s="10">
        <v>4</v>
      </c>
      <c r="T6" s="4">
        <v>35</v>
      </c>
      <c r="U6" s="9"/>
      <c r="V6" s="10"/>
      <c r="W6" s="10"/>
      <c r="X6" s="10"/>
      <c r="Y6" s="4"/>
    </row>
    <row r="7" spans="1:25">
      <c r="A7" s="13" t="s">
        <v>26</v>
      </c>
      <c r="B7" s="10">
        <v>70</v>
      </c>
      <c r="C7" s="10">
        <v>19</v>
      </c>
      <c r="D7" s="4">
        <v>5</v>
      </c>
      <c r="E7" s="13" t="s">
        <v>27</v>
      </c>
      <c r="F7" s="10">
        <v>10</v>
      </c>
      <c r="G7" s="10">
        <v>2</v>
      </c>
      <c r="H7" s="4">
        <v>0</v>
      </c>
      <c r="I7" s="13" t="s">
        <v>28</v>
      </c>
      <c r="J7" s="10">
        <v>70</v>
      </c>
      <c r="K7" s="10">
        <v>18</v>
      </c>
      <c r="L7" s="4">
        <v>0</v>
      </c>
      <c r="M7" s="13" t="s">
        <v>29</v>
      </c>
      <c r="N7" s="10">
        <v>60</v>
      </c>
      <c r="O7" s="10">
        <v>14</v>
      </c>
      <c r="P7" s="4">
        <v>5</v>
      </c>
      <c r="Q7" s="9" t="s">
        <v>30</v>
      </c>
      <c r="R7" s="10">
        <v>35</v>
      </c>
      <c r="S7" s="10">
        <v>9</v>
      </c>
      <c r="T7" s="4">
        <v>0</v>
      </c>
      <c r="U7" s="9"/>
      <c r="V7" s="10"/>
      <c r="W7" s="10"/>
      <c r="X7" s="10"/>
      <c r="Y7" s="4"/>
    </row>
    <row r="8" spans="1:25">
      <c r="A8" s="13"/>
      <c r="B8" s="10"/>
      <c r="C8" s="10"/>
      <c r="D8" s="4"/>
      <c r="E8" s="13" t="s">
        <v>31</v>
      </c>
      <c r="F8" s="10">
        <v>90</v>
      </c>
      <c r="G8" s="10">
        <v>22</v>
      </c>
      <c r="H8" s="4">
        <v>0</v>
      </c>
      <c r="I8" s="13" t="s">
        <v>32</v>
      </c>
      <c r="J8" s="10">
        <v>90</v>
      </c>
      <c r="K8" s="10">
        <v>22</v>
      </c>
      <c r="L8" s="4">
        <v>35</v>
      </c>
      <c r="M8" s="13"/>
      <c r="N8" s="10"/>
      <c r="O8" s="10"/>
      <c r="P8" s="4"/>
      <c r="Q8" s="9"/>
      <c r="R8" s="10"/>
      <c r="S8" s="10"/>
      <c r="T8" s="4"/>
      <c r="U8" s="9"/>
      <c r="V8" s="10"/>
      <c r="W8" s="10"/>
      <c r="X8" s="10"/>
      <c r="Y8" s="4"/>
    </row>
    <row r="9" spans="1:25">
      <c r="A9" s="13"/>
      <c r="B9" s="10"/>
      <c r="C9" s="10"/>
      <c r="D9" s="4"/>
      <c r="E9" s="13"/>
      <c r="F9" s="10"/>
      <c r="G9" s="10"/>
      <c r="H9" s="4"/>
      <c r="I9" s="13"/>
      <c r="J9" s="10"/>
      <c r="K9" s="10"/>
      <c r="L9" s="4"/>
      <c r="M9" s="13"/>
      <c r="N9" s="10"/>
      <c r="O9" s="10"/>
      <c r="P9" s="4"/>
      <c r="Q9" s="9"/>
      <c r="R9" s="10"/>
      <c r="S9" s="10"/>
      <c r="T9" s="4"/>
      <c r="U9" s="9"/>
      <c r="V9" s="10" t="s">
        <v>4</v>
      </c>
      <c r="W9" s="10" t="s">
        <v>5</v>
      </c>
      <c r="X9" s="10" t="s">
        <v>6</v>
      </c>
      <c r="Y9" s="4"/>
    </row>
    <row r="10" spans="1:25">
      <c r="A10" s="13" t="s">
        <v>33</v>
      </c>
      <c r="B10" s="10">
        <f t="shared" ref="B10:D10" si="0">SUM(B4:B9)</f>
        <v>330</v>
      </c>
      <c r="C10" s="10">
        <f t="shared" si="0"/>
        <v>58</v>
      </c>
      <c r="D10" s="4">
        <f t="shared" si="0"/>
        <v>485</v>
      </c>
      <c r="E10" s="13" t="s">
        <v>33</v>
      </c>
      <c r="F10" s="10">
        <f t="shared" ref="F10:H10" si="1">SUM(F4:F9)</f>
        <v>550</v>
      </c>
      <c r="G10" s="10">
        <f t="shared" si="1"/>
        <v>83</v>
      </c>
      <c r="H10" s="4">
        <f t="shared" si="1"/>
        <v>700</v>
      </c>
      <c r="I10" s="13" t="s">
        <v>33</v>
      </c>
      <c r="J10" s="10">
        <f t="shared" ref="J10:L10" si="2">SUM(J4:J9)</f>
        <v>710</v>
      </c>
      <c r="K10" s="10">
        <f t="shared" si="2"/>
        <v>88</v>
      </c>
      <c r="L10" s="4">
        <f t="shared" si="2"/>
        <v>1365</v>
      </c>
      <c r="M10" s="13" t="s">
        <v>33</v>
      </c>
      <c r="N10" s="10">
        <f t="shared" ref="N10:P10" si="3">SUM(N4:N9)</f>
        <v>510</v>
      </c>
      <c r="O10" s="10">
        <f t="shared" si="3"/>
        <v>82</v>
      </c>
      <c r="P10" s="4">
        <f t="shared" si="3"/>
        <v>1035</v>
      </c>
      <c r="Q10" s="9" t="s">
        <v>33</v>
      </c>
      <c r="R10" s="10">
        <f t="shared" ref="R10:T10" si="4">SUM(R4:R9)</f>
        <v>335</v>
      </c>
      <c r="S10" s="10">
        <f t="shared" si="4"/>
        <v>43</v>
      </c>
      <c r="T10" s="4">
        <f t="shared" si="4"/>
        <v>545</v>
      </c>
      <c r="U10" s="15" t="s">
        <v>34</v>
      </c>
      <c r="V10" s="10">
        <f t="shared" ref="V10:X10" si="5">B10+F10+J10+N10+R10</f>
        <v>2435</v>
      </c>
      <c r="W10" s="10">
        <f t="shared" si="5"/>
        <v>354</v>
      </c>
      <c r="X10" s="10">
        <f t="shared" si="5"/>
        <v>4130</v>
      </c>
      <c r="Y10" s="4"/>
    </row>
    <row r="11" spans="1:25">
      <c r="A11" s="16"/>
      <c r="B11" s="17"/>
      <c r="C11" s="17"/>
      <c r="D11" s="18"/>
      <c r="E11" s="16"/>
      <c r="F11" s="17"/>
      <c r="G11" s="17"/>
      <c r="H11" s="18"/>
      <c r="I11" s="16"/>
      <c r="J11" s="17"/>
      <c r="K11" s="17"/>
      <c r="L11" s="18"/>
      <c r="M11" s="16"/>
      <c r="N11" s="17"/>
      <c r="O11" s="17"/>
      <c r="P11" s="18"/>
      <c r="Q11" s="19"/>
      <c r="R11" s="17"/>
      <c r="S11" s="17"/>
      <c r="T11" s="18"/>
      <c r="U11" s="9" t="s">
        <v>35</v>
      </c>
      <c r="V11" s="10">
        <f t="shared" ref="V11:X11" si="6">V10/5</f>
        <v>487</v>
      </c>
      <c r="W11" s="20">
        <f t="shared" si="6"/>
        <v>70.8</v>
      </c>
      <c r="X11" s="10">
        <f t="shared" si="6"/>
        <v>826</v>
      </c>
      <c r="Y11" s="4" t="s">
        <v>36</v>
      </c>
    </row>
    <row r="12" spans="1:25">
      <c r="A12" s="3" t="s">
        <v>37</v>
      </c>
      <c r="B12" s="1"/>
      <c r="C12" s="1"/>
      <c r="D12" s="2"/>
      <c r="E12" s="3"/>
      <c r="F12" s="1"/>
      <c r="G12" s="1"/>
      <c r="H12" s="2"/>
      <c r="I12" s="3"/>
      <c r="J12" s="1"/>
      <c r="K12" s="1"/>
      <c r="L12" s="2"/>
      <c r="M12" s="3"/>
      <c r="N12" s="1"/>
      <c r="O12" s="1"/>
      <c r="P12" s="2"/>
      <c r="Q12" s="21"/>
      <c r="R12" s="1"/>
      <c r="S12" s="1"/>
      <c r="T12" s="2"/>
      <c r="U12" s="9"/>
      <c r="V12" s="10"/>
      <c r="W12" s="10"/>
      <c r="X12" s="10"/>
      <c r="Y12" s="4"/>
    </row>
    <row r="13" spans="1:25">
      <c r="A13" s="13" t="s">
        <v>3</v>
      </c>
      <c r="B13" s="10" t="s">
        <v>4</v>
      </c>
      <c r="C13" s="10" t="s">
        <v>5</v>
      </c>
      <c r="D13" s="4" t="s">
        <v>6</v>
      </c>
      <c r="E13" s="13" t="s">
        <v>3</v>
      </c>
      <c r="F13" s="10" t="s">
        <v>4</v>
      </c>
      <c r="G13" s="10" t="s">
        <v>5</v>
      </c>
      <c r="H13" s="4" t="s">
        <v>6</v>
      </c>
      <c r="I13" s="13" t="s">
        <v>3</v>
      </c>
      <c r="J13" s="10" t="s">
        <v>4</v>
      </c>
      <c r="K13" s="10" t="s">
        <v>5</v>
      </c>
      <c r="L13" s="4" t="s">
        <v>6</v>
      </c>
      <c r="M13" s="13" t="s">
        <v>3</v>
      </c>
      <c r="N13" s="10" t="s">
        <v>4</v>
      </c>
      <c r="O13" s="10" t="s">
        <v>5</v>
      </c>
      <c r="P13" s="4" t="s">
        <v>6</v>
      </c>
      <c r="Q13" s="9" t="s">
        <v>3</v>
      </c>
      <c r="R13" s="10" t="s">
        <v>4</v>
      </c>
      <c r="S13" s="10" t="s">
        <v>5</v>
      </c>
      <c r="T13" s="4" t="s">
        <v>6</v>
      </c>
      <c r="U13" s="9"/>
      <c r="V13" s="10"/>
      <c r="W13" s="10"/>
      <c r="X13" s="10"/>
      <c r="Y13" s="4"/>
    </row>
    <row r="14" spans="1:25">
      <c r="A14" s="13" t="s">
        <v>38</v>
      </c>
      <c r="B14" s="10">
        <v>275</v>
      </c>
      <c r="C14" s="10">
        <v>28</v>
      </c>
      <c r="D14" s="4">
        <v>900</v>
      </c>
      <c r="E14" s="13" t="s">
        <v>39</v>
      </c>
      <c r="F14" s="10">
        <v>220</v>
      </c>
      <c r="G14" s="10">
        <v>6</v>
      </c>
      <c r="H14" s="4">
        <v>530</v>
      </c>
      <c r="I14" s="13" t="s">
        <v>40</v>
      </c>
      <c r="J14" s="10">
        <v>280</v>
      </c>
      <c r="K14" s="10">
        <v>31</v>
      </c>
      <c r="L14" s="4">
        <v>580</v>
      </c>
      <c r="M14" s="13" t="s">
        <v>41</v>
      </c>
      <c r="N14" s="10">
        <v>290</v>
      </c>
      <c r="O14" s="10">
        <v>28</v>
      </c>
      <c r="P14" s="4">
        <v>900</v>
      </c>
      <c r="Q14" s="9" t="s">
        <v>13</v>
      </c>
      <c r="R14" s="10">
        <v>260</v>
      </c>
      <c r="S14" s="10">
        <v>25</v>
      </c>
      <c r="T14" s="4">
        <v>490</v>
      </c>
      <c r="U14" s="9"/>
      <c r="V14" s="10"/>
      <c r="W14" s="10"/>
      <c r="X14" s="10"/>
      <c r="Y14" s="4"/>
    </row>
    <row r="15" spans="1:25">
      <c r="A15" s="13" t="s">
        <v>42</v>
      </c>
      <c r="B15" s="10">
        <v>130</v>
      </c>
      <c r="C15" s="10">
        <v>16</v>
      </c>
      <c r="D15" s="4">
        <v>360</v>
      </c>
      <c r="E15" s="13" t="s">
        <v>62</v>
      </c>
      <c r="F15" s="10">
        <v>180</v>
      </c>
      <c r="G15" s="10">
        <v>28</v>
      </c>
      <c r="H15" s="4">
        <v>90</v>
      </c>
      <c r="I15" s="13" t="s">
        <v>138</v>
      </c>
      <c r="J15" s="10">
        <v>90</v>
      </c>
      <c r="K15" s="10">
        <v>17</v>
      </c>
      <c r="L15" s="4">
        <v>520</v>
      </c>
      <c r="M15" s="13" t="s">
        <v>44</v>
      </c>
      <c r="N15" s="10">
        <v>150</v>
      </c>
      <c r="O15" s="10">
        <v>25</v>
      </c>
      <c r="P15" s="4">
        <v>340</v>
      </c>
      <c r="Q15" s="9" t="s">
        <v>45</v>
      </c>
      <c r="R15" s="10">
        <v>25</v>
      </c>
      <c r="S15" s="10">
        <v>4</v>
      </c>
      <c r="T15" s="4">
        <v>20</v>
      </c>
      <c r="U15" s="9"/>
      <c r="V15" s="10"/>
      <c r="W15" s="10"/>
      <c r="X15" s="10"/>
      <c r="Y15" s="4"/>
    </row>
    <row r="16" spans="1:25">
      <c r="A16" s="13" t="s">
        <v>46</v>
      </c>
      <c r="B16" s="10">
        <v>30</v>
      </c>
      <c r="C16" s="10">
        <v>7</v>
      </c>
      <c r="D16" s="4">
        <v>10</v>
      </c>
      <c r="E16" s="13" t="s">
        <v>47</v>
      </c>
      <c r="F16" s="10">
        <v>100</v>
      </c>
      <c r="G16" s="10">
        <v>22</v>
      </c>
      <c r="H16" s="4">
        <v>240</v>
      </c>
      <c r="I16" s="13" t="s">
        <v>48</v>
      </c>
      <c r="J16" s="10">
        <v>25</v>
      </c>
      <c r="K16" s="20">
        <v>5.5</v>
      </c>
      <c r="L16" s="22">
        <v>32.5</v>
      </c>
      <c r="M16" s="13" t="s">
        <v>49</v>
      </c>
      <c r="N16" s="10">
        <v>85</v>
      </c>
      <c r="O16" s="10">
        <v>6</v>
      </c>
      <c r="P16" s="4">
        <v>210</v>
      </c>
      <c r="Q16" s="9" t="s">
        <v>27</v>
      </c>
      <c r="R16" s="10">
        <v>10</v>
      </c>
      <c r="S16" s="10">
        <v>2</v>
      </c>
      <c r="T16" s="4">
        <v>0</v>
      </c>
      <c r="U16" s="9"/>
      <c r="V16" s="10"/>
      <c r="W16" s="10"/>
      <c r="X16" s="10"/>
      <c r="Y16" s="4"/>
    </row>
    <row r="17" spans="1:25">
      <c r="A17" s="13" t="s">
        <v>50</v>
      </c>
      <c r="B17" s="10">
        <v>60</v>
      </c>
      <c r="C17" s="10">
        <v>15</v>
      </c>
      <c r="D17" s="4">
        <v>5</v>
      </c>
      <c r="E17" s="13" t="s">
        <v>23</v>
      </c>
      <c r="F17" s="10">
        <v>40</v>
      </c>
      <c r="G17" s="10">
        <v>8</v>
      </c>
      <c r="H17" s="4">
        <v>0</v>
      </c>
      <c r="I17" s="13" t="s">
        <v>51</v>
      </c>
      <c r="J17" s="10">
        <v>70</v>
      </c>
      <c r="K17" s="10">
        <v>5</v>
      </c>
      <c r="L17" s="4">
        <v>125</v>
      </c>
      <c r="M17" s="13" t="s">
        <v>24</v>
      </c>
      <c r="N17" s="10">
        <v>70</v>
      </c>
      <c r="O17" s="10">
        <v>16</v>
      </c>
      <c r="P17" s="4">
        <v>0</v>
      </c>
      <c r="Q17" s="9" t="s">
        <v>52</v>
      </c>
      <c r="R17" s="10">
        <v>90</v>
      </c>
      <c r="S17" s="10">
        <v>22</v>
      </c>
      <c r="T17" s="4">
        <v>0</v>
      </c>
      <c r="U17" s="9"/>
      <c r="V17" s="10"/>
      <c r="W17" s="10"/>
      <c r="X17" s="10"/>
      <c r="Y17" s="4"/>
    </row>
    <row r="18" spans="1:25">
      <c r="A18" s="13"/>
      <c r="B18" s="10"/>
      <c r="C18" s="10"/>
      <c r="D18" s="4"/>
      <c r="E18" s="13" t="s">
        <v>53</v>
      </c>
      <c r="F18" s="10">
        <v>90</v>
      </c>
      <c r="G18" s="10">
        <v>20</v>
      </c>
      <c r="H18" s="4">
        <v>10</v>
      </c>
      <c r="I18" s="13" t="s">
        <v>31</v>
      </c>
      <c r="J18" s="10">
        <v>90</v>
      </c>
      <c r="K18" s="10">
        <v>22</v>
      </c>
      <c r="L18" s="4">
        <v>0</v>
      </c>
      <c r="M18" s="13" t="s">
        <v>54</v>
      </c>
      <c r="N18" s="10">
        <v>110</v>
      </c>
      <c r="O18" s="10">
        <v>28</v>
      </c>
      <c r="P18" s="4">
        <v>0</v>
      </c>
      <c r="Q18" s="9"/>
      <c r="R18" s="10"/>
      <c r="S18" s="10"/>
      <c r="T18" s="4"/>
      <c r="U18" s="9"/>
      <c r="V18" s="10"/>
      <c r="W18" s="10"/>
      <c r="X18" s="10"/>
      <c r="Y18" s="4"/>
    </row>
    <row r="19" spans="1:25">
      <c r="A19" s="13"/>
      <c r="B19" s="10"/>
      <c r="C19" s="10"/>
      <c r="D19" s="4"/>
      <c r="E19" s="13"/>
      <c r="F19" s="10"/>
      <c r="G19" s="10"/>
      <c r="H19" s="4"/>
      <c r="I19" s="13"/>
      <c r="J19" s="10"/>
      <c r="K19" s="10"/>
      <c r="L19" s="4"/>
      <c r="M19" s="13"/>
      <c r="N19" s="10"/>
      <c r="O19" s="10"/>
      <c r="P19" s="4"/>
      <c r="Q19" s="9"/>
      <c r="R19" s="10"/>
      <c r="S19" s="10"/>
      <c r="T19" s="4"/>
      <c r="U19" s="9"/>
      <c r="V19" s="10" t="s">
        <v>4</v>
      </c>
      <c r="W19" s="10" t="s">
        <v>5</v>
      </c>
      <c r="X19" s="10" t="s">
        <v>6</v>
      </c>
      <c r="Y19" s="4"/>
    </row>
    <row r="20" spans="1:25">
      <c r="A20" s="13" t="s">
        <v>33</v>
      </c>
      <c r="B20" s="10">
        <f t="shared" ref="B20:D20" si="7">SUM(B14:B19)</f>
        <v>495</v>
      </c>
      <c r="C20" s="10">
        <f t="shared" si="7"/>
        <v>66</v>
      </c>
      <c r="D20" s="4">
        <f t="shared" si="7"/>
        <v>1275</v>
      </c>
      <c r="E20" s="13" t="s">
        <v>33</v>
      </c>
      <c r="F20" s="10">
        <f t="shared" ref="F20:H20" si="8">SUM(F14:F19)</f>
        <v>630</v>
      </c>
      <c r="G20" s="10">
        <f t="shared" si="8"/>
        <v>84</v>
      </c>
      <c r="H20" s="4">
        <f t="shared" si="8"/>
        <v>870</v>
      </c>
      <c r="I20" s="13" t="s">
        <v>33</v>
      </c>
      <c r="J20" s="10">
        <f t="shared" ref="J20:L20" si="9">SUM(J14:J19)</f>
        <v>555</v>
      </c>
      <c r="K20" s="10">
        <f t="shared" si="9"/>
        <v>80.5</v>
      </c>
      <c r="L20" s="4">
        <f t="shared" si="9"/>
        <v>1257.5</v>
      </c>
      <c r="M20" s="13" t="s">
        <v>33</v>
      </c>
      <c r="N20" s="10">
        <f t="shared" ref="N20:P20" si="10">SUM(N14:N19)</f>
        <v>705</v>
      </c>
      <c r="O20" s="10">
        <f t="shared" si="10"/>
        <v>103</v>
      </c>
      <c r="P20" s="4">
        <f t="shared" si="10"/>
        <v>1450</v>
      </c>
      <c r="Q20" s="9" t="s">
        <v>33</v>
      </c>
      <c r="R20" s="10">
        <f t="shared" ref="R20:T20" si="11">SUM(R14:R19)</f>
        <v>385</v>
      </c>
      <c r="S20" s="10">
        <f t="shared" si="11"/>
        <v>53</v>
      </c>
      <c r="T20" s="4">
        <f t="shared" si="11"/>
        <v>510</v>
      </c>
      <c r="U20" s="15" t="s">
        <v>55</v>
      </c>
      <c r="V20" s="20">
        <f t="shared" ref="V20:X20" si="12">B20+F20+J20+N20+R20</f>
        <v>2770</v>
      </c>
      <c r="W20" s="20">
        <f t="shared" si="12"/>
        <v>386.5</v>
      </c>
      <c r="X20" s="20">
        <f t="shared" si="12"/>
        <v>5362.5</v>
      </c>
      <c r="Y20" s="4"/>
    </row>
    <row r="21" spans="1:25" ht="15.75" customHeight="1">
      <c r="A21" s="16"/>
      <c r="B21" s="17"/>
      <c r="C21" s="17"/>
      <c r="D21" s="18"/>
      <c r="E21" s="16"/>
      <c r="F21" s="17"/>
      <c r="G21" s="17"/>
      <c r="H21" s="18"/>
      <c r="I21" s="16"/>
      <c r="J21" s="17"/>
      <c r="K21" s="17"/>
      <c r="L21" s="18"/>
      <c r="M21" s="55"/>
      <c r="N21" s="53"/>
      <c r="O21" s="53"/>
      <c r="P21" s="56"/>
      <c r="Q21" s="19"/>
      <c r="R21" s="17"/>
      <c r="S21" s="17"/>
      <c r="T21" s="18"/>
      <c r="U21" s="9" t="s">
        <v>35</v>
      </c>
      <c r="V21" s="20">
        <f t="shared" ref="V21:X21" si="13">V20/5</f>
        <v>554</v>
      </c>
      <c r="W21" s="20">
        <f t="shared" si="13"/>
        <v>77.3</v>
      </c>
      <c r="X21" s="20">
        <f t="shared" si="13"/>
        <v>1072.5</v>
      </c>
      <c r="Y21" s="4" t="s">
        <v>36</v>
      </c>
    </row>
    <row r="22" spans="1:25" ht="15.75" customHeight="1">
      <c r="A22" s="3" t="s">
        <v>56</v>
      </c>
      <c r="B22" s="1"/>
      <c r="C22" s="1"/>
      <c r="D22" s="2"/>
      <c r="E22" s="3"/>
      <c r="F22" s="1"/>
      <c r="G22" s="1"/>
      <c r="H22" s="2"/>
      <c r="I22" s="3"/>
      <c r="J22" s="1"/>
      <c r="K22" s="1"/>
      <c r="L22" s="25"/>
      <c r="M22" s="35"/>
      <c r="N22" s="36"/>
      <c r="O22" s="36"/>
      <c r="P22" s="28"/>
      <c r="Q22" s="21"/>
      <c r="R22" s="1"/>
      <c r="S22" s="1"/>
      <c r="T22" s="2"/>
      <c r="U22" s="9"/>
      <c r="V22" s="10"/>
      <c r="W22" s="10"/>
      <c r="X22" s="10"/>
      <c r="Y22" s="4"/>
    </row>
    <row r="23" spans="1:25" ht="15.75" customHeight="1">
      <c r="A23" s="13" t="s">
        <v>3</v>
      </c>
      <c r="B23" s="10" t="s">
        <v>4</v>
      </c>
      <c r="C23" s="10" t="s">
        <v>5</v>
      </c>
      <c r="D23" s="4" t="s">
        <v>6</v>
      </c>
      <c r="E23" s="13" t="s">
        <v>3</v>
      </c>
      <c r="F23" s="10" t="s">
        <v>4</v>
      </c>
      <c r="G23" s="10" t="s">
        <v>5</v>
      </c>
      <c r="H23" s="4" t="s">
        <v>6</v>
      </c>
      <c r="I23" s="13" t="s">
        <v>3</v>
      </c>
      <c r="J23" s="10" t="s">
        <v>4</v>
      </c>
      <c r="K23" s="10" t="s">
        <v>5</v>
      </c>
      <c r="L23" s="26" t="s">
        <v>6</v>
      </c>
      <c r="M23" s="29" t="s">
        <v>3</v>
      </c>
      <c r="N23" s="10" t="s">
        <v>4</v>
      </c>
      <c r="O23" s="10" t="s">
        <v>5</v>
      </c>
      <c r="P23" s="30" t="s">
        <v>6</v>
      </c>
      <c r="Q23" s="9" t="s">
        <v>3</v>
      </c>
      <c r="R23" s="10" t="s">
        <v>4</v>
      </c>
      <c r="S23" s="10" t="s">
        <v>5</v>
      </c>
      <c r="T23" s="4" t="s">
        <v>6</v>
      </c>
      <c r="U23" s="9"/>
      <c r="V23" s="10"/>
      <c r="W23" s="10"/>
      <c r="X23" s="10"/>
      <c r="Y23" s="4"/>
    </row>
    <row r="24" spans="1:25" ht="15.75" customHeight="1">
      <c r="A24" s="13" t="s">
        <v>57</v>
      </c>
      <c r="B24" s="10">
        <v>310</v>
      </c>
      <c r="C24" s="10">
        <v>24</v>
      </c>
      <c r="D24" s="4">
        <v>610</v>
      </c>
      <c r="E24" s="13" t="s">
        <v>139</v>
      </c>
      <c r="F24" s="10">
        <v>160</v>
      </c>
      <c r="G24" s="10">
        <v>5</v>
      </c>
      <c r="H24" s="4">
        <v>230</v>
      </c>
      <c r="I24" s="13" t="s">
        <v>59</v>
      </c>
      <c r="J24" s="10">
        <v>390</v>
      </c>
      <c r="K24" s="10">
        <v>41</v>
      </c>
      <c r="L24" s="26">
        <v>680</v>
      </c>
      <c r="M24" s="29" t="s">
        <v>60</v>
      </c>
      <c r="N24" s="10">
        <v>230</v>
      </c>
      <c r="O24" s="10">
        <v>23</v>
      </c>
      <c r="P24" s="30">
        <v>490</v>
      </c>
      <c r="Q24" s="9" t="s">
        <v>13</v>
      </c>
      <c r="R24" s="10">
        <v>260</v>
      </c>
      <c r="S24" s="10">
        <v>25</v>
      </c>
      <c r="T24" s="4">
        <v>490</v>
      </c>
      <c r="U24" s="9"/>
      <c r="V24" s="10"/>
      <c r="W24" s="10"/>
      <c r="X24" s="10"/>
      <c r="Y24" s="4"/>
    </row>
    <row r="25" spans="1:25" ht="15.75" customHeight="1">
      <c r="A25" s="13" t="s">
        <v>61</v>
      </c>
      <c r="B25" s="10">
        <v>150</v>
      </c>
      <c r="C25" s="10">
        <v>17</v>
      </c>
      <c r="D25" s="4">
        <v>220</v>
      </c>
      <c r="E25" s="13" t="s">
        <v>16</v>
      </c>
      <c r="F25" s="10">
        <v>70</v>
      </c>
      <c r="G25" s="10">
        <v>12</v>
      </c>
      <c r="H25" s="4">
        <v>110</v>
      </c>
      <c r="I25" s="13" t="s">
        <v>23</v>
      </c>
      <c r="J25" s="10">
        <v>40</v>
      </c>
      <c r="K25" s="10">
        <v>8</v>
      </c>
      <c r="L25" s="26">
        <v>0</v>
      </c>
      <c r="M25" s="29" t="s">
        <v>63</v>
      </c>
      <c r="N25" s="10">
        <v>130</v>
      </c>
      <c r="O25" s="10">
        <v>19</v>
      </c>
      <c r="P25" s="30">
        <v>590</v>
      </c>
      <c r="Q25" s="9" t="s">
        <v>21</v>
      </c>
      <c r="R25" s="10">
        <v>60</v>
      </c>
      <c r="S25" s="10">
        <v>12</v>
      </c>
      <c r="T25" s="4">
        <v>20</v>
      </c>
      <c r="U25" s="9"/>
      <c r="V25" s="10"/>
      <c r="W25" s="10"/>
      <c r="X25" s="10"/>
      <c r="Y25" s="4"/>
    </row>
    <row r="26" spans="1:25" ht="15.75" customHeight="1">
      <c r="A26" s="13" t="s">
        <v>19</v>
      </c>
      <c r="B26" s="10">
        <v>25</v>
      </c>
      <c r="C26" s="10">
        <v>5</v>
      </c>
      <c r="D26" s="4">
        <v>20</v>
      </c>
      <c r="E26" s="13" t="s">
        <v>64</v>
      </c>
      <c r="F26" s="10">
        <v>140</v>
      </c>
      <c r="G26" s="10">
        <v>25</v>
      </c>
      <c r="H26" s="4">
        <v>430</v>
      </c>
      <c r="I26" s="13" t="s">
        <v>46</v>
      </c>
      <c r="J26" s="10">
        <v>30</v>
      </c>
      <c r="K26" s="10">
        <v>7</v>
      </c>
      <c r="L26" s="26">
        <v>10</v>
      </c>
      <c r="M26" s="29" t="s">
        <v>65</v>
      </c>
      <c r="N26" s="10">
        <v>60</v>
      </c>
      <c r="O26" s="10">
        <v>11</v>
      </c>
      <c r="P26" s="30">
        <v>60</v>
      </c>
      <c r="Q26" s="9" t="s">
        <v>66</v>
      </c>
      <c r="R26" s="10">
        <v>30</v>
      </c>
      <c r="S26" s="10">
        <v>7</v>
      </c>
      <c r="T26" s="4">
        <v>10</v>
      </c>
      <c r="U26" s="9"/>
      <c r="V26" s="10"/>
      <c r="W26" s="10"/>
      <c r="X26" s="10"/>
      <c r="Y26" s="4"/>
    </row>
    <row r="27" spans="1:25" ht="15.75" customHeight="1">
      <c r="A27" s="13" t="s">
        <v>29</v>
      </c>
      <c r="B27" s="53">
        <v>60</v>
      </c>
      <c r="C27" s="53">
        <v>14</v>
      </c>
      <c r="D27" s="4">
        <v>5</v>
      </c>
      <c r="E27" s="13" t="s">
        <v>67</v>
      </c>
      <c r="F27" s="10">
        <v>70</v>
      </c>
      <c r="G27" s="10">
        <v>14</v>
      </c>
      <c r="H27" s="4">
        <v>500</v>
      </c>
      <c r="I27" s="13" t="s">
        <v>68</v>
      </c>
      <c r="J27" s="10">
        <v>60</v>
      </c>
      <c r="K27" s="10">
        <v>17</v>
      </c>
      <c r="L27" s="26">
        <v>0</v>
      </c>
      <c r="M27" s="57" t="s">
        <v>140</v>
      </c>
      <c r="N27" s="54">
        <v>60</v>
      </c>
      <c r="O27" s="54">
        <v>16</v>
      </c>
      <c r="P27" s="58">
        <v>30</v>
      </c>
      <c r="Q27" s="9" t="s">
        <v>69</v>
      </c>
      <c r="R27" s="10">
        <v>90</v>
      </c>
      <c r="S27" s="10">
        <v>21</v>
      </c>
      <c r="T27" s="4">
        <v>0</v>
      </c>
      <c r="U27" s="9"/>
      <c r="V27" s="10"/>
      <c r="W27" s="10"/>
      <c r="X27" s="10"/>
      <c r="Y27" s="4"/>
    </row>
    <row r="28" spans="1:25" ht="15.75" customHeight="1">
      <c r="B28" s="54"/>
      <c r="C28" s="54"/>
      <c r="E28" s="13" t="s">
        <v>24</v>
      </c>
      <c r="F28" s="10">
        <v>70</v>
      </c>
      <c r="G28" s="10">
        <v>16</v>
      </c>
      <c r="H28" s="4">
        <v>0</v>
      </c>
      <c r="I28" s="13"/>
      <c r="J28" s="10"/>
      <c r="K28" s="10"/>
      <c r="L28" s="26"/>
      <c r="M28" s="29"/>
      <c r="N28" s="10"/>
      <c r="O28" s="10"/>
      <c r="P28" s="30"/>
      <c r="Q28" s="9"/>
      <c r="R28" s="10"/>
      <c r="S28" s="10"/>
      <c r="T28" s="4"/>
      <c r="U28" s="9"/>
      <c r="V28" s="10"/>
      <c r="W28" s="10"/>
      <c r="X28" s="10"/>
      <c r="Y28" s="4"/>
    </row>
    <row r="29" spans="1:25" ht="15.75" customHeight="1">
      <c r="A29" s="13"/>
      <c r="B29" s="6"/>
      <c r="C29" s="6"/>
      <c r="D29" s="4"/>
      <c r="E29" s="13" t="s">
        <v>70</v>
      </c>
      <c r="F29" s="10">
        <v>60</v>
      </c>
      <c r="G29" s="10">
        <v>16</v>
      </c>
      <c r="H29" s="4">
        <v>5</v>
      </c>
      <c r="I29" s="13"/>
      <c r="J29" s="10"/>
      <c r="K29" s="10"/>
      <c r="L29" s="26"/>
      <c r="M29" s="29"/>
      <c r="N29" s="10"/>
      <c r="O29" s="10"/>
      <c r="P29" s="30"/>
      <c r="Q29" s="9"/>
      <c r="R29" s="10"/>
      <c r="S29" s="10"/>
      <c r="T29" s="4"/>
      <c r="U29" s="9"/>
      <c r="V29" s="10"/>
      <c r="W29" s="10"/>
      <c r="X29" s="10"/>
      <c r="Y29" s="4"/>
    </row>
    <row r="30" spans="1:25" ht="15.75" customHeight="1">
      <c r="A30" s="13"/>
      <c r="B30" s="10"/>
      <c r="C30" s="10"/>
      <c r="D30" s="4"/>
      <c r="E30" s="13"/>
      <c r="F30" s="10"/>
      <c r="G30" s="10"/>
      <c r="H30" s="4"/>
      <c r="I30" s="13"/>
      <c r="J30" s="10"/>
      <c r="K30" s="10"/>
      <c r="L30" s="26"/>
      <c r="M30" s="29"/>
      <c r="N30" s="10"/>
      <c r="O30" s="10"/>
      <c r="P30" s="30"/>
      <c r="Q30" s="9"/>
      <c r="R30" s="10"/>
      <c r="S30" s="10"/>
      <c r="T30" s="4"/>
      <c r="U30" s="9"/>
      <c r="V30" s="10" t="s">
        <v>4</v>
      </c>
      <c r="W30" s="10" t="s">
        <v>5</v>
      </c>
      <c r="X30" s="10" t="s">
        <v>6</v>
      </c>
      <c r="Y30" s="4"/>
    </row>
    <row r="31" spans="1:25" ht="15.75" customHeight="1">
      <c r="A31" s="13" t="s">
        <v>33</v>
      </c>
      <c r="B31" s="10">
        <f t="shared" ref="B31:D31" si="14">SUM(B24:B30)</f>
        <v>545</v>
      </c>
      <c r="C31" s="10">
        <f t="shared" si="14"/>
        <v>60</v>
      </c>
      <c r="D31" s="4">
        <f t="shared" si="14"/>
        <v>855</v>
      </c>
      <c r="E31" s="13" t="s">
        <v>33</v>
      </c>
      <c r="F31" s="10">
        <f t="shared" ref="F31:H31" si="15">SUM(F24:F30)</f>
        <v>570</v>
      </c>
      <c r="G31" s="10">
        <f t="shared" si="15"/>
        <v>88</v>
      </c>
      <c r="H31" s="4">
        <f t="shared" si="15"/>
        <v>1275</v>
      </c>
      <c r="I31" s="13" t="s">
        <v>33</v>
      </c>
      <c r="J31" s="10">
        <f t="shared" ref="J31:L31" si="16">SUM(J24:J30)</f>
        <v>520</v>
      </c>
      <c r="K31" s="10">
        <f t="shared" si="16"/>
        <v>73</v>
      </c>
      <c r="L31" s="26">
        <f t="shared" si="16"/>
        <v>690</v>
      </c>
      <c r="M31" s="29" t="s">
        <v>33</v>
      </c>
      <c r="N31" s="10">
        <f t="shared" ref="N31:P31" si="17">SUM(N24:N30)</f>
        <v>480</v>
      </c>
      <c r="O31" s="10">
        <f t="shared" si="17"/>
        <v>69</v>
      </c>
      <c r="P31" s="30">
        <f t="shared" si="17"/>
        <v>1170</v>
      </c>
      <c r="Q31" s="9" t="s">
        <v>33</v>
      </c>
      <c r="R31" s="10">
        <f t="shared" ref="R31:T31" si="18">SUM(R24:R30)</f>
        <v>440</v>
      </c>
      <c r="S31" s="10">
        <f t="shared" si="18"/>
        <v>65</v>
      </c>
      <c r="T31" s="4">
        <f t="shared" si="18"/>
        <v>520</v>
      </c>
      <c r="U31" s="15" t="s">
        <v>55</v>
      </c>
      <c r="V31" s="20">
        <f t="shared" ref="V31:X31" si="19">B31+F31+J31+N31+R31</f>
        <v>2555</v>
      </c>
      <c r="W31" s="20">
        <f t="shared" si="19"/>
        <v>355</v>
      </c>
      <c r="X31" s="20">
        <f t="shared" si="19"/>
        <v>4510</v>
      </c>
      <c r="Y31" s="4"/>
    </row>
    <row r="32" spans="1:25" ht="15.75" customHeight="1" thickBot="1">
      <c r="A32" s="16"/>
      <c r="B32" s="17"/>
      <c r="C32" s="17"/>
      <c r="D32" s="18"/>
      <c r="E32" s="16"/>
      <c r="F32" s="17"/>
      <c r="G32" s="17"/>
      <c r="H32" s="18"/>
      <c r="I32" s="16"/>
      <c r="J32" s="17"/>
      <c r="K32" s="17"/>
      <c r="L32" s="27"/>
      <c r="M32" s="31"/>
      <c r="N32" s="32"/>
      <c r="O32" s="32"/>
      <c r="P32" s="41"/>
      <c r="Q32" s="64"/>
      <c r="R32" s="53"/>
      <c r="S32" s="53"/>
      <c r="T32" s="56"/>
      <c r="U32" s="9" t="s">
        <v>35</v>
      </c>
      <c r="V32" s="20">
        <f t="shared" ref="V32:X32" si="20">V31/5</f>
        <v>511</v>
      </c>
      <c r="W32" s="20">
        <f t="shared" si="20"/>
        <v>71</v>
      </c>
      <c r="X32" s="20">
        <f t="shared" si="20"/>
        <v>902</v>
      </c>
      <c r="Y32" s="4" t="s">
        <v>36</v>
      </c>
    </row>
    <row r="33" spans="1:25" ht="15.75" customHeight="1">
      <c r="A33" s="5" t="s">
        <v>71</v>
      </c>
      <c r="B33" s="6"/>
      <c r="C33" s="6"/>
      <c r="D33" s="7"/>
      <c r="E33" s="5"/>
      <c r="F33" s="6"/>
      <c r="G33" s="6"/>
      <c r="H33" s="7"/>
      <c r="I33" s="5"/>
      <c r="J33" s="6"/>
      <c r="K33" s="6"/>
      <c r="L33" s="7"/>
      <c r="M33" s="5"/>
      <c r="N33" s="6"/>
      <c r="O33" s="6"/>
      <c r="P33" s="50"/>
      <c r="Q33" s="35"/>
      <c r="R33" s="36"/>
      <c r="S33" s="36"/>
      <c r="T33" s="28"/>
      <c r="U33" s="9"/>
      <c r="V33" s="10"/>
      <c r="W33" s="10"/>
      <c r="X33" s="10"/>
      <c r="Y33" s="4"/>
    </row>
    <row r="34" spans="1:25" ht="15.75" customHeight="1">
      <c r="A34" s="13" t="s">
        <v>3</v>
      </c>
      <c r="B34" s="10" t="s">
        <v>4</v>
      </c>
      <c r="C34" s="10" t="s">
        <v>5</v>
      </c>
      <c r="D34" s="4" t="s">
        <v>6</v>
      </c>
      <c r="E34" s="13" t="s">
        <v>3</v>
      </c>
      <c r="F34" s="10" t="s">
        <v>4</v>
      </c>
      <c r="G34" s="10" t="s">
        <v>5</v>
      </c>
      <c r="H34" s="4" t="s">
        <v>6</v>
      </c>
      <c r="I34" s="13" t="s">
        <v>3</v>
      </c>
      <c r="J34" s="10" t="s">
        <v>4</v>
      </c>
      <c r="K34" s="10" t="s">
        <v>5</v>
      </c>
      <c r="L34" s="4" t="s">
        <v>6</v>
      </c>
      <c r="M34" s="13" t="s">
        <v>3</v>
      </c>
      <c r="N34" s="10" t="s">
        <v>4</v>
      </c>
      <c r="O34" s="10" t="s">
        <v>5</v>
      </c>
      <c r="P34" s="26" t="s">
        <v>6</v>
      </c>
      <c r="Q34" s="29" t="s">
        <v>3</v>
      </c>
      <c r="R34" s="10" t="s">
        <v>4</v>
      </c>
      <c r="S34" s="10" t="s">
        <v>5</v>
      </c>
      <c r="T34" s="30" t="s">
        <v>6</v>
      </c>
      <c r="U34" s="9"/>
      <c r="V34" s="10"/>
      <c r="W34" s="10"/>
      <c r="X34" s="10"/>
      <c r="Y34" s="4"/>
    </row>
    <row r="35" spans="1:25" ht="15.75" customHeight="1">
      <c r="A35" s="13" t="s">
        <v>72</v>
      </c>
      <c r="B35" s="10">
        <v>410</v>
      </c>
      <c r="C35" s="10">
        <v>43</v>
      </c>
      <c r="D35" s="4">
        <v>1000</v>
      </c>
      <c r="E35" s="13" t="s">
        <v>73</v>
      </c>
      <c r="F35" s="10">
        <v>260</v>
      </c>
      <c r="G35" s="10">
        <v>16</v>
      </c>
      <c r="H35" s="4">
        <v>390</v>
      </c>
      <c r="I35" s="13" t="s">
        <v>74</v>
      </c>
      <c r="J35" s="10">
        <v>280</v>
      </c>
      <c r="K35" s="10">
        <v>32</v>
      </c>
      <c r="L35" s="4">
        <v>590</v>
      </c>
      <c r="M35" s="13" t="s">
        <v>144</v>
      </c>
      <c r="N35" s="10">
        <v>200</v>
      </c>
      <c r="O35" s="10">
        <v>27</v>
      </c>
      <c r="P35" s="26">
        <v>350</v>
      </c>
      <c r="Q35" s="29" t="s">
        <v>13</v>
      </c>
      <c r="R35" s="10">
        <v>260</v>
      </c>
      <c r="S35" s="10">
        <v>25</v>
      </c>
      <c r="T35" s="30">
        <v>490</v>
      </c>
      <c r="U35" s="9"/>
      <c r="V35" s="10"/>
      <c r="W35" s="10"/>
      <c r="X35" s="10"/>
      <c r="Y35" s="4"/>
    </row>
    <row r="36" spans="1:25" ht="15.75" customHeight="1">
      <c r="A36" s="13" t="s">
        <v>61</v>
      </c>
      <c r="B36" s="10">
        <v>150</v>
      </c>
      <c r="C36" s="10">
        <v>17</v>
      </c>
      <c r="D36" s="4">
        <v>220</v>
      </c>
      <c r="E36" s="13" t="s">
        <v>62</v>
      </c>
      <c r="F36" s="10">
        <v>180</v>
      </c>
      <c r="G36" s="10">
        <v>28</v>
      </c>
      <c r="H36" s="4">
        <v>90</v>
      </c>
      <c r="I36" s="13" t="s">
        <v>43</v>
      </c>
      <c r="J36" s="10">
        <v>25</v>
      </c>
      <c r="K36" s="10">
        <v>6</v>
      </c>
      <c r="L36" s="4">
        <v>45</v>
      </c>
      <c r="M36" s="13" t="s">
        <v>145</v>
      </c>
      <c r="N36" s="10">
        <v>160</v>
      </c>
      <c r="O36" s="10">
        <v>32</v>
      </c>
      <c r="P36" s="26">
        <v>260</v>
      </c>
      <c r="Q36" s="29" t="s">
        <v>45</v>
      </c>
      <c r="R36" s="10">
        <v>25</v>
      </c>
      <c r="S36" s="10">
        <v>4</v>
      </c>
      <c r="T36" s="30">
        <v>20</v>
      </c>
      <c r="U36" s="9"/>
      <c r="V36" s="10"/>
      <c r="W36" s="10"/>
      <c r="X36" s="10"/>
      <c r="Y36" s="4"/>
    </row>
    <row r="37" spans="1:25" ht="15.75" customHeight="1">
      <c r="A37" s="13" t="s">
        <v>23</v>
      </c>
      <c r="B37" s="10">
        <v>40</v>
      </c>
      <c r="C37" s="10">
        <v>8</v>
      </c>
      <c r="D37" s="4">
        <v>0</v>
      </c>
      <c r="E37" s="13" t="s">
        <v>76</v>
      </c>
      <c r="F37" s="10">
        <v>140</v>
      </c>
      <c r="G37" s="10">
        <v>25</v>
      </c>
      <c r="H37" s="4">
        <v>430</v>
      </c>
      <c r="I37" s="13" t="s">
        <v>77</v>
      </c>
      <c r="J37" s="10">
        <v>15</v>
      </c>
      <c r="K37" s="10">
        <v>3</v>
      </c>
      <c r="L37" s="4">
        <v>80</v>
      </c>
      <c r="M37" s="13" t="s">
        <v>146</v>
      </c>
      <c r="N37" s="10">
        <v>43</v>
      </c>
      <c r="O37" s="10">
        <v>9</v>
      </c>
      <c r="P37" s="26">
        <v>53</v>
      </c>
      <c r="Q37" s="29" t="s">
        <v>78</v>
      </c>
      <c r="R37" s="10">
        <v>10</v>
      </c>
      <c r="S37" s="10">
        <v>2</v>
      </c>
      <c r="T37" s="30">
        <v>0</v>
      </c>
      <c r="U37" s="9"/>
      <c r="V37" s="10"/>
      <c r="W37" s="10"/>
      <c r="X37" s="10"/>
      <c r="Y37" s="4"/>
    </row>
    <row r="38" spans="1:25" ht="15.75" customHeight="1">
      <c r="A38" s="13" t="s">
        <v>25</v>
      </c>
      <c r="B38" s="10">
        <v>15</v>
      </c>
      <c r="C38" s="10">
        <v>4</v>
      </c>
      <c r="D38" s="4">
        <v>35</v>
      </c>
      <c r="E38" s="13" t="s">
        <v>67</v>
      </c>
      <c r="F38" s="10">
        <v>70</v>
      </c>
      <c r="G38" s="10">
        <v>14</v>
      </c>
      <c r="H38" s="4">
        <v>500</v>
      </c>
      <c r="I38" s="13" t="s">
        <v>143</v>
      </c>
      <c r="J38" s="10">
        <v>45</v>
      </c>
      <c r="K38" s="10">
        <v>11</v>
      </c>
      <c r="L38" s="4">
        <v>0</v>
      </c>
      <c r="M38" s="13" t="s">
        <v>79</v>
      </c>
      <c r="N38" s="10">
        <v>60</v>
      </c>
      <c r="O38" s="10">
        <v>14</v>
      </c>
      <c r="P38" s="26">
        <v>5</v>
      </c>
      <c r="Q38" s="29" t="s">
        <v>52</v>
      </c>
      <c r="R38" s="10">
        <v>90</v>
      </c>
      <c r="S38" s="10">
        <v>22</v>
      </c>
      <c r="T38" s="30">
        <v>0</v>
      </c>
      <c r="U38" s="9"/>
      <c r="V38" s="10"/>
      <c r="W38" s="10"/>
      <c r="X38" s="10"/>
      <c r="Y38" s="4"/>
    </row>
    <row r="39" spans="1:25" ht="15.75" customHeight="1">
      <c r="A39" s="13" t="s">
        <v>31</v>
      </c>
      <c r="B39" s="10">
        <v>90</v>
      </c>
      <c r="C39" s="10">
        <v>22</v>
      </c>
      <c r="D39" s="4">
        <v>0</v>
      </c>
      <c r="E39" s="13" t="s">
        <v>24</v>
      </c>
      <c r="F39" s="10">
        <v>70</v>
      </c>
      <c r="G39" s="10">
        <v>16</v>
      </c>
      <c r="H39" s="4">
        <v>0</v>
      </c>
      <c r="I39" s="13"/>
      <c r="J39" s="10"/>
      <c r="K39" s="10"/>
      <c r="L39" s="4"/>
      <c r="M39" s="13"/>
      <c r="N39" s="10"/>
      <c r="O39" s="10"/>
      <c r="P39" s="26"/>
      <c r="Q39" s="29"/>
      <c r="R39" s="10"/>
      <c r="S39" s="10"/>
      <c r="T39" s="30"/>
      <c r="U39" s="9"/>
      <c r="V39" s="10"/>
      <c r="W39" s="10"/>
      <c r="X39" s="10"/>
      <c r="Y39" s="4"/>
    </row>
    <row r="40" spans="1:25" ht="15.75" customHeight="1">
      <c r="A40" s="13"/>
      <c r="B40" s="10"/>
      <c r="C40" s="10"/>
      <c r="D40" s="4"/>
      <c r="E40" s="13" t="s">
        <v>30</v>
      </c>
      <c r="F40" s="10">
        <v>35</v>
      </c>
      <c r="G40" s="10">
        <v>9</v>
      </c>
      <c r="H40" s="4">
        <v>0</v>
      </c>
      <c r="I40" s="13"/>
      <c r="J40" s="10"/>
      <c r="K40" s="10"/>
      <c r="L40" s="4"/>
      <c r="M40" s="13"/>
      <c r="N40" s="10"/>
      <c r="O40" s="10"/>
      <c r="P40" s="26"/>
      <c r="Q40" s="29"/>
      <c r="R40" s="10"/>
      <c r="S40" s="10"/>
      <c r="T40" s="30"/>
      <c r="U40" s="9"/>
      <c r="V40" s="10"/>
      <c r="W40" s="10"/>
      <c r="X40" s="10"/>
      <c r="Y40" s="4"/>
    </row>
    <row r="41" spans="1:25" ht="15.75" customHeight="1">
      <c r="A41" s="13"/>
      <c r="B41" s="10"/>
      <c r="C41" s="10"/>
      <c r="D41" s="4"/>
      <c r="E41" s="13"/>
      <c r="F41" s="10"/>
      <c r="G41" s="10"/>
      <c r="H41" s="4"/>
      <c r="I41" s="13"/>
      <c r="J41" s="10"/>
      <c r="K41" s="10"/>
      <c r="L41" s="4"/>
      <c r="M41" s="13"/>
      <c r="N41" s="10"/>
      <c r="O41" s="10"/>
      <c r="P41" s="26"/>
      <c r="Q41" s="29"/>
      <c r="R41" s="10"/>
      <c r="S41" s="10"/>
      <c r="T41" s="30"/>
      <c r="U41" s="9"/>
      <c r="V41" s="10" t="s">
        <v>4</v>
      </c>
      <c r="W41" s="10" t="s">
        <v>5</v>
      </c>
      <c r="X41" s="10" t="s">
        <v>6</v>
      </c>
      <c r="Y41" s="4"/>
    </row>
    <row r="42" spans="1:25" ht="15.75" customHeight="1">
      <c r="A42" s="13" t="s">
        <v>33</v>
      </c>
      <c r="B42" s="10">
        <f t="shared" ref="B42:D42" si="21">SUM(B35:B41)</f>
        <v>705</v>
      </c>
      <c r="C42" s="10">
        <f t="shared" si="21"/>
        <v>94</v>
      </c>
      <c r="D42" s="4">
        <f t="shared" si="21"/>
        <v>1255</v>
      </c>
      <c r="E42" s="13" t="s">
        <v>33</v>
      </c>
      <c r="F42" s="10">
        <f t="shared" ref="F42:H42" si="22">SUM(F35:F41)</f>
        <v>755</v>
      </c>
      <c r="G42" s="10">
        <f t="shared" si="22"/>
        <v>108</v>
      </c>
      <c r="H42" s="4">
        <f t="shared" si="22"/>
        <v>1410</v>
      </c>
      <c r="I42" s="13" t="s">
        <v>33</v>
      </c>
      <c r="J42" s="10">
        <f t="shared" ref="J42:L42" si="23">SUM(J35:J41)</f>
        <v>365</v>
      </c>
      <c r="K42" s="10">
        <f t="shared" si="23"/>
        <v>52</v>
      </c>
      <c r="L42" s="4">
        <f t="shared" si="23"/>
        <v>715</v>
      </c>
      <c r="M42" s="13" t="s">
        <v>33</v>
      </c>
      <c r="N42" s="10">
        <f t="shared" ref="N42:P42" si="24">SUM(N35:N41)</f>
        <v>463</v>
      </c>
      <c r="O42" s="10">
        <f t="shared" si="24"/>
        <v>82</v>
      </c>
      <c r="P42" s="26">
        <f t="shared" si="24"/>
        <v>668</v>
      </c>
      <c r="Q42" s="29" t="s">
        <v>33</v>
      </c>
      <c r="R42" s="10">
        <f t="shared" ref="R42:T42" si="25">SUM(R36:R41)</f>
        <v>125</v>
      </c>
      <c r="S42" s="10">
        <f t="shared" si="25"/>
        <v>28</v>
      </c>
      <c r="T42" s="30">
        <f t="shared" si="25"/>
        <v>20</v>
      </c>
      <c r="U42" s="15" t="s">
        <v>55</v>
      </c>
      <c r="V42" s="10">
        <f t="shared" ref="V42:X42" si="26">B42+F42+J42+N42+R42</f>
        <v>2413</v>
      </c>
      <c r="W42" s="10">
        <f t="shared" si="26"/>
        <v>364</v>
      </c>
      <c r="X42" s="10">
        <f t="shared" si="26"/>
        <v>4068</v>
      </c>
      <c r="Y42" s="4"/>
    </row>
    <row r="43" spans="1:25" ht="15.75" customHeight="1">
      <c r="A43" s="13"/>
      <c r="B43" s="10"/>
      <c r="C43" s="10"/>
      <c r="D43" s="4"/>
      <c r="E43" s="13"/>
      <c r="F43" s="10"/>
      <c r="G43" s="10"/>
      <c r="H43" s="4"/>
      <c r="I43" s="13"/>
      <c r="J43" s="10"/>
      <c r="K43" s="10"/>
      <c r="L43" s="4"/>
      <c r="M43" s="13"/>
      <c r="N43" s="10"/>
      <c r="O43" s="10"/>
      <c r="P43" s="26"/>
      <c r="Q43" s="29"/>
      <c r="R43" s="10"/>
      <c r="S43" s="10"/>
      <c r="T43" s="30"/>
      <c r="U43" s="9" t="s">
        <v>35</v>
      </c>
      <c r="V43" s="10">
        <f t="shared" ref="V43:X43" si="27">V42/5</f>
        <v>482.6</v>
      </c>
      <c r="W43" s="10">
        <f t="shared" si="27"/>
        <v>72.8</v>
      </c>
      <c r="X43" s="10">
        <f t="shared" si="27"/>
        <v>813.6</v>
      </c>
      <c r="Y43" s="4" t="s">
        <v>36</v>
      </c>
    </row>
    <row r="44" spans="1:25" ht="15.75" customHeight="1" thickBot="1">
      <c r="A44" s="16"/>
      <c r="B44" s="17"/>
      <c r="C44" s="17"/>
      <c r="D44" s="18"/>
      <c r="E44" s="16"/>
      <c r="F44" s="17"/>
      <c r="G44" s="17"/>
      <c r="H44" s="18"/>
      <c r="I44" s="16"/>
      <c r="J44" s="17"/>
      <c r="K44" s="17"/>
      <c r="L44" s="18"/>
      <c r="M44" s="16"/>
      <c r="N44" s="17"/>
      <c r="O44" s="17"/>
      <c r="P44" s="27"/>
      <c r="Q44" s="31"/>
      <c r="R44" s="32"/>
      <c r="S44" s="32"/>
      <c r="T44" s="41"/>
      <c r="U44" s="19"/>
      <c r="V44" s="17"/>
      <c r="W44" s="17"/>
      <c r="X44" s="17"/>
      <c r="Y44" s="18"/>
    </row>
    <row r="45" spans="1:25" ht="15.75" customHeight="1"/>
    <row r="46" spans="1:25" ht="15.75" customHeight="1"/>
    <row r="47" spans="1:25" ht="15.75" customHeight="1"/>
    <row r="48" spans="1:25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2">
    <mergeCell ref="A1:T1"/>
    <mergeCell ref="U2:X2"/>
  </mergeCells>
  <pageMargins left="0.7" right="0.7" top="0.75" bottom="0.75" header="0" footer="0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65AF-BB1F-40E9-9534-E0B846D0A4AF}">
  <dimension ref="A1:D22"/>
  <sheetViews>
    <sheetView view="pageBreakPreview" zoomScale="60" zoomScaleNormal="100" workbookViewId="0">
      <selection activeCell="E33" sqref="E33"/>
    </sheetView>
  </sheetViews>
  <sheetFormatPr defaultRowHeight="15"/>
  <cols>
    <col min="1" max="1" width="33.42578125" customWidth="1"/>
  </cols>
  <sheetData>
    <row r="1" spans="1:4">
      <c r="A1" s="35" t="s">
        <v>3</v>
      </c>
      <c r="B1" s="36" t="s">
        <v>4</v>
      </c>
      <c r="C1" s="36" t="s">
        <v>5</v>
      </c>
      <c r="D1" s="28" t="s">
        <v>6</v>
      </c>
    </row>
    <row r="2" spans="1:4">
      <c r="A2" s="59" t="s">
        <v>12</v>
      </c>
      <c r="B2" s="53">
        <v>290</v>
      </c>
      <c r="C2" s="53">
        <v>28</v>
      </c>
      <c r="D2" s="60">
        <v>900</v>
      </c>
    </row>
    <row r="3" spans="1:4">
      <c r="A3" s="57" t="s">
        <v>81</v>
      </c>
      <c r="B3" s="54">
        <v>70</v>
      </c>
      <c r="C3" s="54">
        <v>13</v>
      </c>
      <c r="D3" s="58">
        <v>135</v>
      </c>
    </row>
    <row r="4" spans="1:4">
      <c r="A4" s="57" t="s">
        <v>141</v>
      </c>
      <c r="B4" s="54">
        <v>100</v>
      </c>
      <c r="C4" s="54">
        <v>1</v>
      </c>
      <c r="D4" s="58">
        <v>250</v>
      </c>
    </row>
    <row r="5" spans="1:4">
      <c r="A5" s="57" t="s">
        <v>142</v>
      </c>
      <c r="B5" s="54">
        <v>130</v>
      </c>
      <c r="C5" s="54">
        <v>19</v>
      </c>
      <c r="D5" s="58">
        <v>590</v>
      </c>
    </row>
    <row r="6" spans="1:4">
      <c r="A6" s="57" t="s">
        <v>140</v>
      </c>
      <c r="B6" s="54">
        <v>60</v>
      </c>
      <c r="C6" s="54">
        <v>16</v>
      </c>
      <c r="D6" s="58">
        <v>30</v>
      </c>
    </row>
    <row r="7" spans="1:4">
      <c r="A7" s="57"/>
      <c r="B7" s="54"/>
      <c r="C7" s="54"/>
      <c r="D7" s="58"/>
    </row>
    <row r="8" spans="1:4">
      <c r="A8" s="57"/>
      <c r="B8" s="54"/>
      <c r="C8" s="54"/>
      <c r="D8" s="58"/>
    </row>
    <row r="9" spans="1:4">
      <c r="A9" s="57"/>
      <c r="B9" s="54"/>
      <c r="C9" s="54"/>
      <c r="D9" s="58"/>
    </row>
    <row r="10" spans="1:4">
      <c r="A10" s="57"/>
      <c r="B10" s="54"/>
      <c r="C10" s="54"/>
      <c r="D10" s="58"/>
    </row>
    <row r="11" spans="1:4">
      <c r="A11" s="57"/>
      <c r="B11" s="54"/>
      <c r="C11" s="54"/>
      <c r="D11" s="58"/>
    </row>
    <row r="12" spans="1:4">
      <c r="A12" s="57"/>
      <c r="B12" s="54"/>
      <c r="C12" s="54"/>
      <c r="D12" s="58"/>
    </row>
    <row r="13" spans="1:4">
      <c r="A13" s="57"/>
      <c r="B13" s="54"/>
      <c r="C13" s="54"/>
      <c r="D13" s="58"/>
    </row>
    <row r="14" spans="1:4">
      <c r="A14" s="57"/>
      <c r="B14" s="54"/>
      <c r="C14" s="54"/>
      <c r="D14" s="58"/>
    </row>
    <row r="15" spans="1:4">
      <c r="A15" s="57"/>
      <c r="B15" s="54"/>
      <c r="C15" s="54"/>
      <c r="D15" s="58"/>
    </row>
    <row r="16" spans="1:4">
      <c r="A16" s="57"/>
      <c r="B16" s="54"/>
      <c r="C16" s="54"/>
      <c r="D16" s="58"/>
    </row>
    <row r="17" spans="1:4">
      <c r="A17" s="57"/>
      <c r="B17" s="54"/>
      <c r="C17" s="54"/>
      <c r="D17" s="58"/>
    </row>
    <row r="18" spans="1:4">
      <c r="A18" s="57"/>
      <c r="B18" s="54"/>
      <c r="C18" s="54"/>
      <c r="D18" s="58"/>
    </row>
    <row r="19" spans="1:4">
      <c r="A19" s="57"/>
      <c r="B19" s="54"/>
      <c r="C19" s="54"/>
      <c r="D19" s="58"/>
    </row>
    <row r="20" spans="1:4">
      <c r="A20" s="57"/>
      <c r="B20" s="54"/>
      <c r="C20" s="54"/>
      <c r="D20" s="58"/>
    </row>
    <row r="21" spans="1:4">
      <c r="A21" s="57"/>
      <c r="B21" s="54"/>
      <c r="C21" s="54"/>
      <c r="D21" s="58"/>
    </row>
    <row r="22" spans="1:4" ht="15.75" thickBot="1">
      <c r="A22" s="61"/>
      <c r="B22" s="62"/>
      <c r="C22" s="62"/>
      <c r="D22" s="6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zoomScale="60" zoomScaleNormal="100" workbookViewId="0">
      <selection activeCell="E40" sqref="E40:H40"/>
    </sheetView>
  </sheetViews>
  <sheetFormatPr defaultColWidth="14.42578125" defaultRowHeight="15" customHeight="1"/>
  <cols>
    <col min="1" max="1" width="27.42578125" customWidth="1"/>
    <col min="2" max="4" width="9.140625" customWidth="1"/>
    <col min="5" max="5" width="26.85546875" customWidth="1"/>
    <col min="6" max="8" width="9.140625" customWidth="1"/>
    <col min="9" max="9" width="26.85546875" customWidth="1"/>
    <col min="10" max="12" width="9.140625" customWidth="1"/>
    <col min="13" max="13" width="26.85546875" customWidth="1"/>
    <col min="14" max="16" width="9.140625" customWidth="1"/>
    <col min="17" max="17" width="26.85546875" customWidth="1"/>
    <col min="18" max="20" width="9.140625" customWidth="1"/>
    <col min="21" max="21" width="14.140625" customWidth="1"/>
    <col min="22" max="23" width="9.140625" customWidth="1"/>
    <col min="24" max="24" width="10.28515625" customWidth="1"/>
    <col min="25" max="25" width="9.140625" customWidth="1"/>
    <col min="26" max="26" width="8.7109375" customWidth="1"/>
  </cols>
  <sheetData>
    <row r="1" spans="1:26" ht="23.25">
      <c r="A1" s="72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10"/>
      <c r="V1" s="10"/>
      <c r="W1" s="10"/>
      <c r="X1" s="10"/>
      <c r="Y1" s="10"/>
      <c r="Z1" s="24"/>
    </row>
    <row r="2" spans="1:26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68" t="s">
        <v>2</v>
      </c>
      <c r="V2" s="69"/>
      <c r="W2" s="69"/>
      <c r="X2" s="70"/>
      <c r="Y2" s="10"/>
      <c r="Z2" s="24"/>
    </row>
    <row r="3" spans="1:26">
      <c r="A3" s="5" t="s">
        <v>3</v>
      </c>
      <c r="B3" s="6" t="s">
        <v>4</v>
      </c>
      <c r="C3" s="6" t="s">
        <v>5</v>
      </c>
      <c r="D3" s="7" t="s">
        <v>6</v>
      </c>
      <c r="E3" s="5" t="s">
        <v>3</v>
      </c>
      <c r="F3" s="6" t="s">
        <v>4</v>
      </c>
      <c r="G3" s="6" t="s">
        <v>5</v>
      </c>
      <c r="H3" s="7" t="s">
        <v>6</v>
      </c>
      <c r="I3" s="5" t="s">
        <v>3</v>
      </c>
      <c r="J3" s="6" t="s">
        <v>4</v>
      </c>
      <c r="K3" s="6" t="s">
        <v>5</v>
      </c>
      <c r="L3" s="7" t="s">
        <v>6</v>
      </c>
      <c r="M3" s="5" t="s">
        <v>3</v>
      </c>
      <c r="N3" s="6" t="s">
        <v>4</v>
      </c>
      <c r="O3" s="6" t="s">
        <v>5</v>
      </c>
      <c r="P3" s="7" t="s">
        <v>6</v>
      </c>
      <c r="Q3" s="5" t="s">
        <v>3</v>
      </c>
      <c r="R3" s="6" t="s">
        <v>4</v>
      </c>
      <c r="S3" s="6" t="s">
        <v>5</v>
      </c>
      <c r="T3" s="7" t="s">
        <v>6</v>
      </c>
      <c r="U3" s="9" t="s">
        <v>7</v>
      </c>
      <c r="V3" s="10"/>
      <c r="W3" s="10"/>
      <c r="X3" s="10" t="s">
        <v>8</v>
      </c>
      <c r="Y3" s="10">
        <v>1230</v>
      </c>
      <c r="Z3" s="24"/>
    </row>
    <row r="4" spans="1:26">
      <c r="A4" s="13" t="s">
        <v>81</v>
      </c>
      <c r="B4" s="10">
        <v>140</v>
      </c>
      <c r="C4" s="10">
        <v>26</v>
      </c>
      <c r="D4" s="4">
        <v>270</v>
      </c>
      <c r="E4" s="13" t="s">
        <v>10</v>
      </c>
      <c r="F4" s="10">
        <v>230</v>
      </c>
      <c r="G4" s="10">
        <v>14</v>
      </c>
      <c r="H4" s="4">
        <v>350</v>
      </c>
      <c r="I4" s="13" t="s">
        <v>13</v>
      </c>
      <c r="J4" s="10">
        <v>260</v>
      </c>
      <c r="K4" s="10">
        <v>25</v>
      </c>
      <c r="L4" s="4">
        <v>490</v>
      </c>
      <c r="M4" s="13" t="s">
        <v>12</v>
      </c>
      <c r="N4" s="10">
        <v>290</v>
      </c>
      <c r="O4" s="10">
        <v>28</v>
      </c>
      <c r="P4" s="4">
        <v>900</v>
      </c>
      <c r="Q4" s="13" t="s">
        <v>11</v>
      </c>
      <c r="R4" s="10">
        <v>390</v>
      </c>
      <c r="S4" s="10">
        <v>20</v>
      </c>
      <c r="T4" s="4">
        <v>960</v>
      </c>
      <c r="U4" s="9"/>
      <c r="V4" s="10"/>
      <c r="W4" s="10"/>
      <c r="X4" s="14" t="s">
        <v>14</v>
      </c>
      <c r="Y4" s="10">
        <v>1360</v>
      </c>
      <c r="Z4" s="24"/>
    </row>
    <row r="5" spans="1:26">
      <c r="A5" s="13" t="s">
        <v>82</v>
      </c>
      <c r="B5" s="10">
        <v>180</v>
      </c>
      <c r="C5" s="10">
        <v>22</v>
      </c>
      <c r="D5" s="4">
        <v>480</v>
      </c>
      <c r="E5" s="13" t="s">
        <v>16</v>
      </c>
      <c r="F5" s="10">
        <v>70</v>
      </c>
      <c r="G5" s="10">
        <v>12</v>
      </c>
      <c r="H5" s="4">
        <v>110</v>
      </c>
      <c r="I5" s="13" t="s">
        <v>42</v>
      </c>
      <c r="J5" s="10">
        <v>130</v>
      </c>
      <c r="K5" s="10">
        <v>16</v>
      </c>
      <c r="L5" s="4">
        <v>360</v>
      </c>
      <c r="M5" s="13" t="s">
        <v>18</v>
      </c>
      <c r="N5" s="10">
        <v>150</v>
      </c>
      <c r="O5" s="10">
        <v>24</v>
      </c>
      <c r="P5" s="4">
        <v>570</v>
      </c>
      <c r="Q5" s="13" t="s">
        <v>83</v>
      </c>
      <c r="R5" s="10">
        <v>150</v>
      </c>
      <c r="S5" s="10">
        <v>30</v>
      </c>
      <c r="T5" s="4">
        <v>370</v>
      </c>
      <c r="U5" s="9"/>
      <c r="V5" s="10"/>
      <c r="W5" s="10"/>
      <c r="X5" s="10" t="s">
        <v>20</v>
      </c>
      <c r="Y5" s="10">
        <v>1420</v>
      </c>
      <c r="Z5" s="24"/>
    </row>
    <row r="6" spans="1:26">
      <c r="A6" s="13" t="s">
        <v>84</v>
      </c>
      <c r="B6" s="10">
        <v>200</v>
      </c>
      <c r="C6" s="10">
        <v>2</v>
      </c>
      <c r="D6" s="4">
        <v>500</v>
      </c>
      <c r="E6" s="13" t="s">
        <v>22</v>
      </c>
      <c r="F6" s="10">
        <v>150</v>
      </c>
      <c r="G6" s="10">
        <v>33</v>
      </c>
      <c r="H6" s="4">
        <v>240</v>
      </c>
      <c r="I6" s="13" t="s">
        <v>19</v>
      </c>
      <c r="J6" s="10">
        <v>25</v>
      </c>
      <c r="K6" s="10">
        <v>5</v>
      </c>
      <c r="L6" s="4">
        <v>20</v>
      </c>
      <c r="M6" s="13" t="s">
        <v>24</v>
      </c>
      <c r="N6" s="10">
        <v>70</v>
      </c>
      <c r="O6" s="10">
        <v>16</v>
      </c>
      <c r="P6" s="4">
        <v>0</v>
      </c>
      <c r="Q6" s="13" t="s">
        <v>21</v>
      </c>
      <c r="R6" s="10">
        <v>60</v>
      </c>
      <c r="S6" s="10">
        <v>12</v>
      </c>
      <c r="T6" s="4">
        <v>20</v>
      </c>
      <c r="U6" s="9"/>
      <c r="V6" s="10"/>
      <c r="W6" s="10"/>
      <c r="X6" s="10"/>
      <c r="Y6" s="10"/>
      <c r="Z6" s="24"/>
    </row>
    <row r="7" spans="1:26">
      <c r="A7" s="13" t="s">
        <v>85</v>
      </c>
      <c r="B7" s="10">
        <v>80</v>
      </c>
      <c r="C7" s="10">
        <v>21</v>
      </c>
      <c r="D7" s="4">
        <v>0</v>
      </c>
      <c r="E7" s="13" t="s">
        <v>27</v>
      </c>
      <c r="F7" s="10">
        <v>10</v>
      </c>
      <c r="G7" s="10">
        <v>2</v>
      </c>
      <c r="H7" s="4">
        <v>0</v>
      </c>
      <c r="I7" s="13" t="s">
        <v>30</v>
      </c>
      <c r="J7" s="10">
        <v>35</v>
      </c>
      <c r="K7" s="10">
        <v>9</v>
      </c>
      <c r="L7" s="4">
        <v>0</v>
      </c>
      <c r="M7" s="13" t="s">
        <v>29</v>
      </c>
      <c r="N7" s="10">
        <v>60</v>
      </c>
      <c r="O7" s="10">
        <v>14</v>
      </c>
      <c r="P7" s="4">
        <v>5</v>
      </c>
      <c r="Q7" s="13" t="s">
        <v>28</v>
      </c>
      <c r="R7" s="10">
        <v>70</v>
      </c>
      <c r="S7" s="10">
        <v>18</v>
      </c>
      <c r="T7" s="4">
        <v>0</v>
      </c>
      <c r="U7" s="9"/>
      <c r="V7" s="10"/>
      <c r="W7" s="10"/>
      <c r="X7" s="10"/>
      <c r="Y7" s="10"/>
      <c r="Z7" s="24"/>
    </row>
    <row r="8" spans="1:26">
      <c r="A8" s="13"/>
      <c r="B8" s="10"/>
      <c r="C8" s="10"/>
      <c r="D8" s="4"/>
      <c r="E8" s="13" t="s">
        <v>31</v>
      </c>
      <c r="F8" s="10">
        <v>90</v>
      </c>
      <c r="G8" s="10">
        <v>22</v>
      </c>
      <c r="H8" s="4">
        <v>0</v>
      </c>
      <c r="I8" s="13" t="s">
        <v>32</v>
      </c>
      <c r="J8" s="10">
        <v>90</v>
      </c>
      <c r="K8" s="10">
        <v>22</v>
      </c>
      <c r="L8" s="4">
        <v>35</v>
      </c>
      <c r="M8" s="13"/>
      <c r="N8" s="10"/>
      <c r="O8" s="10"/>
      <c r="P8" s="4"/>
      <c r="Q8" s="13"/>
      <c r="R8" s="10"/>
      <c r="S8" s="10"/>
      <c r="T8" s="4"/>
      <c r="U8" s="9"/>
      <c r="V8" s="10"/>
      <c r="W8" s="10"/>
      <c r="X8" s="10"/>
      <c r="Y8" s="10"/>
      <c r="Z8" s="24"/>
    </row>
    <row r="9" spans="1:26">
      <c r="A9" s="13"/>
      <c r="B9" s="10"/>
      <c r="C9" s="10"/>
      <c r="D9" s="4"/>
      <c r="E9" s="13"/>
      <c r="F9" s="10"/>
      <c r="G9" s="10"/>
      <c r="H9" s="4"/>
      <c r="I9" s="13"/>
      <c r="J9" s="10"/>
      <c r="K9" s="10"/>
      <c r="L9" s="4"/>
      <c r="M9" s="13"/>
      <c r="N9" s="10"/>
      <c r="O9" s="10"/>
      <c r="P9" s="4"/>
      <c r="Q9" s="13"/>
      <c r="R9" s="10"/>
      <c r="S9" s="10"/>
      <c r="T9" s="4"/>
      <c r="U9" s="9"/>
      <c r="V9" s="10" t="s">
        <v>4</v>
      </c>
      <c r="W9" s="10" t="s">
        <v>5</v>
      </c>
      <c r="X9" s="10" t="s">
        <v>6</v>
      </c>
      <c r="Y9" s="10"/>
      <c r="Z9" s="24"/>
    </row>
    <row r="10" spans="1:26">
      <c r="A10" s="13" t="s">
        <v>33</v>
      </c>
      <c r="B10" s="10">
        <f t="shared" ref="B10:D10" si="0">SUM(B4:B9)</f>
        <v>600</v>
      </c>
      <c r="C10" s="10">
        <f t="shared" si="0"/>
        <v>71</v>
      </c>
      <c r="D10" s="4">
        <f t="shared" si="0"/>
        <v>1250</v>
      </c>
      <c r="E10" s="13" t="s">
        <v>33</v>
      </c>
      <c r="F10" s="10">
        <f t="shared" ref="F10:H10" si="1">SUM(F4:F9)</f>
        <v>550</v>
      </c>
      <c r="G10" s="10">
        <f t="shared" si="1"/>
        <v>83</v>
      </c>
      <c r="H10" s="4">
        <f t="shared" si="1"/>
        <v>700</v>
      </c>
      <c r="I10" s="13" t="s">
        <v>33</v>
      </c>
      <c r="J10" s="10">
        <f t="shared" ref="J10:L10" si="2">SUM(J4:J9)</f>
        <v>540</v>
      </c>
      <c r="K10" s="10">
        <f t="shared" si="2"/>
        <v>77</v>
      </c>
      <c r="L10" s="4">
        <f t="shared" si="2"/>
        <v>905</v>
      </c>
      <c r="M10" s="13" t="s">
        <v>33</v>
      </c>
      <c r="N10" s="10">
        <f t="shared" ref="N10:P10" si="3">SUM(N4:N9)</f>
        <v>570</v>
      </c>
      <c r="O10" s="10">
        <f t="shared" si="3"/>
        <v>82</v>
      </c>
      <c r="P10" s="4">
        <f t="shared" si="3"/>
        <v>1475</v>
      </c>
      <c r="Q10" s="13" t="s">
        <v>33</v>
      </c>
      <c r="R10" s="10">
        <f t="shared" ref="R10:T10" si="4">SUM(R4:R9)</f>
        <v>670</v>
      </c>
      <c r="S10" s="10">
        <f t="shared" si="4"/>
        <v>80</v>
      </c>
      <c r="T10" s="4">
        <f t="shared" si="4"/>
        <v>1350</v>
      </c>
      <c r="U10" s="15" t="s">
        <v>34</v>
      </c>
      <c r="V10" s="10">
        <f t="shared" ref="V10:X10" si="5">B10+F10+J10+N10+R10</f>
        <v>2930</v>
      </c>
      <c r="W10" s="10">
        <f t="shared" si="5"/>
        <v>393</v>
      </c>
      <c r="X10" s="10">
        <f t="shared" si="5"/>
        <v>5680</v>
      </c>
      <c r="Y10" s="10"/>
      <c r="Z10" s="24"/>
    </row>
    <row r="11" spans="1:26">
      <c r="A11" s="16"/>
      <c r="B11" s="17"/>
      <c r="C11" s="17"/>
      <c r="D11" s="18"/>
      <c r="E11" s="16"/>
      <c r="F11" s="17"/>
      <c r="G11" s="17"/>
      <c r="H11" s="18"/>
      <c r="I11" s="16"/>
      <c r="J11" s="17"/>
      <c r="K11" s="17"/>
      <c r="L11" s="18"/>
      <c r="M11" s="16"/>
      <c r="N11" s="17"/>
      <c r="O11" s="17"/>
      <c r="P11" s="18"/>
      <c r="Q11" s="16"/>
      <c r="R11" s="17"/>
      <c r="S11" s="17"/>
      <c r="T11" s="18"/>
      <c r="U11" s="9" t="s">
        <v>35</v>
      </c>
      <c r="V11" s="10">
        <f t="shared" ref="V11:X11" si="6">V10/5</f>
        <v>586</v>
      </c>
      <c r="W11" s="20">
        <f t="shared" si="6"/>
        <v>78.599999999999994</v>
      </c>
      <c r="X11" s="10">
        <f t="shared" si="6"/>
        <v>1136</v>
      </c>
      <c r="Y11" s="10" t="s">
        <v>36</v>
      </c>
      <c r="Z11" s="24"/>
    </row>
    <row r="12" spans="1:26">
      <c r="A12" s="3" t="s">
        <v>37</v>
      </c>
      <c r="B12" s="1"/>
      <c r="C12" s="1"/>
      <c r="D12" s="25"/>
      <c r="E12" s="3"/>
      <c r="F12" s="1"/>
      <c r="G12" s="1"/>
      <c r="H12" s="2"/>
      <c r="I12" s="21"/>
      <c r="J12" s="1"/>
      <c r="K12" s="1"/>
      <c r="L12" s="25"/>
      <c r="M12" s="3"/>
      <c r="N12" s="1"/>
      <c r="O12" s="1"/>
      <c r="P12" s="2"/>
      <c r="Q12" s="21"/>
      <c r="R12" s="1"/>
      <c r="S12" s="1"/>
      <c r="T12" s="2"/>
      <c r="U12" s="9"/>
      <c r="V12" s="10"/>
      <c r="W12" s="10"/>
      <c r="X12" s="10"/>
      <c r="Y12" s="10"/>
      <c r="Z12" s="24"/>
    </row>
    <row r="13" spans="1:26">
      <c r="A13" s="13" t="s">
        <v>3</v>
      </c>
      <c r="B13" s="10" t="s">
        <v>4</v>
      </c>
      <c r="C13" s="10" t="s">
        <v>5</v>
      </c>
      <c r="D13" s="26" t="s">
        <v>6</v>
      </c>
      <c r="E13" s="13" t="s">
        <v>3</v>
      </c>
      <c r="F13" s="10" t="s">
        <v>4</v>
      </c>
      <c r="G13" s="10" t="s">
        <v>5</v>
      </c>
      <c r="H13" s="4" t="s">
        <v>6</v>
      </c>
      <c r="I13" s="9" t="s">
        <v>3</v>
      </c>
      <c r="J13" s="10" t="s">
        <v>4</v>
      </c>
      <c r="K13" s="10" t="s">
        <v>5</v>
      </c>
      <c r="L13" s="26" t="s">
        <v>6</v>
      </c>
      <c r="M13" s="13" t="s">
        <v>3</v>
      </c>
      <c r="N13" s="10" t="s">
        <v>4</v>
      </c>
      <c r="O13" s="10" t="s">
        <v>5</v>
      </c>
      <c r="P13" s="4" t="s">
        <v>6</v>
      </c>
      <c r="Q13" s="9" t="s">
        <v>3</v>
      </c>
      <c r="R13" s="10" t="s">
        <v>4</v>
      </c>
      <c r="S13" s="10" t="s">
        <v>5</v>
      </c>
      <c r="T13" s="4" t="s">
        <v>6</v>
      </c>
      <c r="U13" s="9"/>
      <c r="V13" s="10"/>
      <c r="W13" s="10"/>
      <c r="X13" s="10"/>
      <c r="Y13" s="10"/>
      <c r="Z13" s="24"/>
    </row>
    <row r="14" spans="1:26">
      <c r="A14" s="13" t="s">
        <v>38</v>
      </c>
      <c r="B14" s="10">
        <v>275</v>
      </c>
      <c r="C14" s="10">
        <v>28</v>
      </c>
      <c r="D14" s="26">
        <v>900</v>
      </c>
      <c r="E14" s="13" t="s">
        <v>58</v>
      </c>
      <c r="F14" s="10">
        <v>240</v>
      </c>
      <c r="G14" s="10">
        <v>16</v>
      </c>
      <c r="H14" s="4">
        <v>530</v>
      </c>
      <c r="I14" s="9" t="s">
        <v>13</v>
      </c>
      <c r="J14" s="10">
        <v>260</v>
      </c>
      <c r="K14" s="10">
        <v>25</v>
      </c>
      <c r="L14" s="26">
        <v>490</v>
      </c>
      <c r="M14" s="13" t="s">
        <v>41</v>
      </c>
      <c r="N14" s="10">
        <v>290</v>
      </c>
      <c r="O14" s="10">
        <v>28</v>
      </c>
      <c r="P14" s="4">
        <v>900</v>
      </c>
      <c r="Q14" s="9" t="s">
        <v>9</v>
      </c>
      <c r="R14" s="10">
        <v>150</v>
      </c>
      <c r="S14" s="10">
        <v>17</v>
      </c>
      <c r="T14" s="4">
        <v>220</v>
      </c>
      <c r="U14" s="9"/>
      <c r="V14" s="10"/>
      <c r="W14" s="10"/>
      <c r="X14" s="10"/>
      <c r="Y14" s="10"/>
      <c r="Z14" s="24"/>
    </row>
    <row r="15" spans="1:26">
      <c r="A15" s="13" t="s">
        <v>86</v>
      </c>
      <c r="B15" s="10">
        <v>85</v>
      </c>
      <c r="C15" s="10">
        <v>10</v>
      </c>
      <c r="D15" s="26">
        <v>520</v>
      </c>
      <c r="E15" s="13" t="s">
        <v>75</v>
      </c>
      <c r="F15" s="10">
        <v>70</v>
      </c>
      <c r="G15" s="10">
        <v>12</v>
      </c>
      <c r="H15" s="4">
        <v>110</v>
      </c>
      <c r="I15" s="9" t="s">
        <v>43</v>
      </c>
      <c r="J15" s="10">
        <v>25</v>
      </c>
      <c r="K15" s="10">
        <v>6</v>
      </c>
      <c r="L15" s="26">
        <v>45</v>
      </c>
      <c r="M15" s="13" t="s">
        <v>44</v>
      </c>
      <c r="N15" s="10">
        <v>150</v>
      </c>
      <c r="O15" s="10">
        <v>25</v>
      </c>
      <c r="P15" s="4">
        <v>340</v>
      </c>
      <c r="Q15" s="9" t="s">
        <v>15</v>
      </c>
      <c r="R15" s="10">
        <v>50</v>
      </c>
      <c r="S15" s="10">
        <v>10</v>
      </c>
      <c r="T15" s="4">
        <v>240</v>
      </c>
      <c r="U15" s="9"/>
      <c r="V15" s="10"/>
      <c r="W15" s="10"/>
      <c r="X15" s="10"/>
      <c r="Y15" s="10"/>
      <c r="Z15" s="24"/>
    </row>
    <row r="16" spans="1:26">
      <c r="A16" s="13" t="s">
        <v>46</v>
      </c>
      <c r="B16" s="10">
        <v>30</v>
      </c>
      <c r="C16" s="10">
        <v>7</v>
      </c>
      <c r="D16" s="26">
        <v>10</v>
      </c>
      <c r="E16" s="13" t="s">
        <v>64</v>
      </c>
      <c r="F16" s="10">
        <v>140</v>
      </c>
      <c r="G16" s="10">
        <v>25</v>
      </c>
      <c r="H16" s="4">
        <v>240</v>
      </c>
      <c r="I16" s="9" t="s">
        <v>45</v>
      </c>
      <c r="J16" s="10">
        <v>25</v>
      </c>
      <c r="K16" s="10">
        <v>4</v>
      </c>
      <c r="L16" s="26">
        <v>20</v>
      </c>
      <c r="M16" s="13" t="s">
        <v>49</v>
      </c>
      <c r="N16" s="10">
        <v>85</v>
      </c>
      <c r="O16" s="10">
        <v>6</v>
      </c>
      <c r="P16" s="4">
        <v>210</v>
      </c>
      <c r="Q16" s="9" t="s">
        <v>17</v>
      </c>
      <c r="R16" s="10">
        <v>130</v>
      </c>
      <c r="S16" s="10">
        <v>16</v>
      </c>
      <c r="T16" s="4">
        <v>360</v>
      </c>
      <c r="U16" s="9"/>
      <c r="V16" s="10"/>
      <c r="W16" s="10"/>
      <c r="X16" s="10"/>
      <c r="Y16" s="10"/>
      <c r="Z16" s="24"/>
    </row>
    <row r="17" spans="1:26">
      <c r="A17" s="13" t="s">
        <v>68</v>
      </c>
      <c r="B17" s="10">
        <v>60</v>
      </c>
      <c r="C17" s="10">
        <v>17</v>
      </c>
      <c r="D17" s="26">
        <v>0</v>
      </c>
      <c r="E17" s="13" t="s">
        <v>67</v>
      </c>
      <c r="F17" s="10">
        <v>70</v>
      </c>
      <c r="G17" s="10">
        <v>14</v>
      </c>
      <c r="H17" s="4">
        <v>500</v>
      </c>
      <c r="I17" s="9" t="s">
        <v>29</v>
      </c>
      <c r="J17" s="10">
        <v>60</v>
      </c>
      <c r="K17" s="10">
        <v>14</v>
      </c>
      <c r="L17" s="26">
        <v>5</v>
      </c>
      <c r="M17" s="13" t="s">
        <v>77</v>
      </c>
      <c r="N17" s="10">
        <v>15</v>
      </c>
      <c r="O17" s="10">
        <v>3</v>
      </c>
      <c r="P17" s="4">
        <v>80</v>
      </c>
      <c r="Q17" s="9" t="s">
        <v>43</v>
      </c>
      <c r="R17" s="10">
        <v>25</v>
      </c>
      <c r="S17" s="10">
        <v>6</v>
      </c>
      <c r="T17" s="4">
        <v>45</v>
      </c>
      <c r="U17" s="9"/>
      <c r="V17" s="10"/>
      <c r="W17" s="10"/>
      <c r="X17" s="10"/>
      <c r="Y17" s="10"/>
      <c r="Z17" s="24"/>
    </row>
    <row r="18" spans="1:26">
      <c r="A18" s="13"/>
      <c r="B18" s="10"/>
      <c r="C18" s="10"/>
      <c r="D18" s="26"/>
      <c r="E18" s="13" t="s">
        <v>24</v>
      </c>
      <c r="F18" s="10">
        <v>70</v>
      </c>
      <c r="G18" s="10">
        <v>16</v>
      </c>
      <c r="H18" s="4">
        <v>0</v>
      </c>
      <c r="I18" s="9"/>
      <c r="J18" s="10"/>
      <c r="K18" s="10"/>
      <c r="L18" s="26"/>
      <c r="M18" s="13" t="s">
        <v>54</v>
      </c>
      <c r="N18" s="10">
        <v>110</v>
      </c>
      <c r="O18" s="10">
        <v>28</v>
      </c>
      <c r="P18" s="4">
        <v>0</v>
      </c>
      <c r="Q18" s="9" t="s">
        <v>31</v>
      </c>
      <c r="R18" s="10">
        <v>90</v>
      </c>
      <c r="S18" s="10">
        <v>22</v>
      </c>
      <c r="T18" s="4">
        <v>0</v>
      </c>
      <c r="U18" s="9"/>
      <c r="V18" s="10"/>
      <c r="W18" s="10"/>
      <c r="X18" s="10"/>
      <c r="Y18" s="10"/>
      <c r="Z18" s="24"/>
    </row>
    <row r="19" spans="1:26">
      <c r="A19" s="13"/>
      <c r="B19" s="10"/>
      <c r="C19" s="10"/>
      <c r="D19" s="26"/>
      <c r="E19" s="13" t="s">
        <v>26</v>
      </c>
      <c r="F19" s="10">
        <v>70</v>
      </c>
      <c r="G19" s="10">
        <v>19</v>
      </c>
      <c r="H19" s="4">
        <v>5</v>
      </c>
      <c r="I19" s="9"/>
      <c r="J19" s="10"/>
      <c r="K19" s="10"/>
      <c r="L19" s="26"/>
      <c r="M19" s="13"/>
      <c r="N19" s="10"/>
      <c r="O19" s="10"/>
      <c r="P19" s="4"/>
      <c r="Q19" s="9"/>
      <c r="R19" s="10"/>
      <c r="S19" s="10"/>
      <c r="T19" s="4"/>
      <c r="U19" s="9"/>
      <c r="V19" s="10" t="s">
        <v>4</v>
      </c>
      <c r="W19" s="10" t="s">
        <v>5</v>
      </c>
      <c r="X19" s="10" t="s">
        <v>6</v>
      </c>
      <c r="Y19" s="10"/>
      <c r="Z19" s="24"/>
    </row>
    <row r="20" spans="1:26">
      <c r="A20" s="13" t="s">
        <v>33</v>
      </c>
      <c r="B20" s="10">
        <f t="shared" ref="B20:D20" si="7">SUM(B14:B19)</f>
        <v>450</v>
      </c>
      <c r="C20" s="10">
        <f t="shared" si="7"/>
        <v>62</v>
      </c>
      <c r="D20" s="26">
        <f t="shared" si="7"/>
        <v>1430</v>
      </c>
      <c r="E20" s="13" t="s">
        <v>33</v>
      </c>
      <c r="F20" s="10">
        <f t="shared" ref="F20:H20" si="8">SUM(F14:F19)</f>
        <v>660</v>
      </c>
      <c r="G20" s="10">
        <f t="shared" si="8"/>
        <v>102</v>
      </c>
      <c r="H20" s="4">
        <f t="shared" si="8"/>
        <v>1385</v>
      </c>
      <c r="I20" s="9" t="s">
        <v>33</v>
      </c>
      <c r="J20" s="10">
        <f t="shared" ref="J20:L20" si="9">SUM(J14:J19)</f>
        <v>370</v>
      </c>
      <c r="K20" s="10">
        <f t="shared" si="9"/>
        <v>49</v>
      </c>
      <c r="L20" s="26">
        <f t="shared" si="9"/>
        <v>560</v>
      </c>
      <c r="M20" s="13" t="s">
        <v>33</v>
      </c>
      <c r="N20" s="10">
        <f t="shared" ref="N20:P20" si="10">SUM(N14:N19)</f>
        <v>650</v>
      </c>
      <c r="O20" s="10">
        <f t="shared" si="10"/>
        <v>90</v>
      </c>
      <c r="P20" s="4">
        <f t="shared" si="10"/>
        <v>1530</v>
      </c>
      <c r="Q20" s="9" t="s">
        <v>33</v>
      </c>
      <c r="R20" s="10">
        <f t="shared" ref="R20:T20" si="11">SUM(R14:R19)</f>
        <v>445</v>
      </c>
      <c r="S20" s="10">
        <f t="shared" si="11"/>
        <v>71</v>
      </c>
      <c r="T20" s="4">
        <f t="shared" si="11"/>
        <v>865</v>
      </c>
      <c r="U20" s="15" t="s">
        <v>55</v>
      </c>
      <c r="V20" s="20">
        <f t="shared" ref="V20:X20" si="12">B20+F20+J20+N20+R20</f>
        <v>2575</v>
      </c>
      <c r="W20" s="20">
        <f t="shared" si="12"/>
        <v>374</v>
      </c>
      <c r="X20" s="20">
        <f t="shared" si="12"/>
        <v>5770</v>
      </c>
      <c r="Y20" s="10"/>
      <c r="Z20" s="24"/>
    </row>
    <row r="21" spans="1:26" ht="15.75" customHeight="1">
      <c r="A21" s="16"/>
      <c r="B21" s="17"/>
      <c r="C21" s="17"/>
      <c r="D21" s="27"/>
      <c r="E21" s="16"/>
      <c r="F21" s="17"/>
      <c r="G21" s="17"/>
      <c r="H21" s="18"/>
      <c r="I21" s="19"/>
      <c r="J21" s="17"/>
      <c r="K21" s="17"/>
      <c r="L21" s="27"/>
      <c r="M21" s="16"/>
      <c r="N21" s="17"/>
      <c r="O21" s="17"/>
      <c r="P21" s="18"/>
      <c r="Q21" s="19"/>
      <c r="R21" s="17"/>
      <c r="S21" s="17"/>
      <c r="T21" s="18"/>
      <c r="U21" s="9" t="s">
        <v>35</v>
      </c>
      <c r="V21" s="20">
        <f t="shared" ref="V21:X21" si="13">V20/5</f>
        <v>515</v>
      </c>
      <c r="W21" s="20">
        <f t="shared" si="13"/>
        <v>74.8</v>
      </c>
      <c r="X21" s="20">
        <f t="shared" si="13"/>
        <v>1154</v>
      </c>
      <c r="Y21" s="10" t="s">
        <v>36</v>
      </c>
      <c r="Z21" s="24"/>
    </row>
    <row r="22" spans="1:26" ht="15.75" customHeight="1">
      <c r="A22" s="3" t="s">
        <v>56</v>
      </c>
      <c r="B22" s="1"/>
      <c r="C22" s="1"/>
      <c r="D22" s="2"/>
      <c r="E22" s="3"/>
      <c r="F22" s="1"/>
      <c r="G22" s="1"/>
      <c r="H22" s="2"/>
      <c r="I22" s="21"/>
      <c r="J22" s="1"/>
      <c r="K22" s="1"/>
      <c r="L22" s="25"/>
      <c r="M22" s="3"/>
      <c r="N22" s="1"/>
      <c r="O22" s="1"/>
      <c r="P22" s="2"/>
      <c r="Q22" s="21"/>
      <c r="R22" s="1"/>
      <c r="S22" s="1"/>
      <c r="T22" s="2"/>
      <c r="U22" s="9"/>
      <c r="V22" s="10"/>
      <c r="W22" s="10"/>
      <c r="X22" s="10"/>
      <c r="Y22" s="10"/>
      <c r="Z22" s="24"/>
    </row>
    <row r="23" spans="1:26" ht="15.75" customHeight="1">
      <c r="A23" s="13" t="s">
        <v>3</v>
      </c>
      <c r="B23" s="10" t="s">
        <v>4</v>
      </c>
      <c r="C23" s="10" t="s">
        <v>5</v>
      </c>
      <c r="D23" s="4" t="s">
        <v>6</v>
      </c>
      <c r="E23" s="13" t="s">
        <v>3</v>
      </c>
      <c r="F23" s="10" t="s">
        <v>4</v>
      </c>
      <c r="G23" s="10" t="s">
        <v>5</v>
      </c>
      <c r="H23" s="4" t="s">
        <v>6</v>
      </c>
      <c r="I23" s="9" t="s">
        <v>3</v>
      </c>
      <c r="J23" s="10" t="s">
        <v>4</v>
      </c>
      <c r="K23" s="10" t="s">
        <v>5</v>
      </c>
      <c r="L23" s="26" t="s">
        <v>6</v>
      </c>
      <c r="M23" s="13" t="s">
        <v>3</v>
      </c>
      <c r="N23" s="10" t="s">
        <v>4</v>
      </c>
      <c r="O23" s="10" t="s">
        <v>5</v>
      </c>
      <c r="P23" s="4" t="s">
        <v>6</v>
      </c>
      <c r="Q23" s="9" t="s">
        <v>3</v>
      </c>
      <c r="R23" s="10" t="s">
        <v>4</v>
      </c>
      <c r="S23" s="10" t="s">
        <v>5</v>
      </c>
      <c r="T23" s="4" t="s">
        <v>6</v>
      </c>
      <c r="U23" s="9"/>
      <c r="V23" s="10"/>
      <c r="W23" s="10"/>
      <c r="X23" s="10"/>
      <c r="Y23" s="10"/>
      <c r="Z23" s="24"/>
    </row>
    <row r="24" spans="1:26" ht="15.75" customHeight="1">
      <c r="A24" s="13" t="s">
        <v>60</v>
      </c>
      <c r="B24" s="10">
        <v>230</v>
      </c>
      <c r="C24" s="10">
        <v>23</v>
      </c>
      <c r="D24" s="4">
        <v>490</v>
      </c>
      <c r="E24" s="13" t="s">
        <v>87</v>
      </c>
      <c r="F24" s="10">
        <v>360</v>
      </c>
      <c r="G24" s="10">
        <v>15</v>
      </c>
      <c r="H24" s="4">
        <v>800</v>
      </c>
      <c r="I24" s="9" t="s">
        <v>13</v>
      </c>
      <c r="J24" s="10">
        <v>260</v>
      </c>
      <c r="K24" s="10">
        <v>25</v>
      </c>
      <c r="L24" s="26">
        <v>490</v>
      </c>
      <c r="M24" s="13" t="s">
        <v>88</v>
      </c>
      <c r="N24" s="10">
        <v>290</v>
      </c>
      <c r="O24" s="10">
        <v>28</v>
      </c>
      <c r="P24" s="4">
        <v>900</v>
      </c>
      <c r="Q24" s="9" t="s">
        <v>59</v>
      </c>
      <c r="R24" s="10">
        <v>390</v>
      </c>
      <c r="S24" s="10">
        <v>41</v>
      </c>
      <c r="T24" s="4">
        <v>680</v>
      </c>
      <c r="U24" s="9"/>
      <c r="V24" s="10"/>
      <c r="W24" s="10"/>
      <c r="X24" s="10"/>
      <c r="Y24" s="10"/>
      <c r="Z24" s="24"/>
    </row>
    <row r="25" spans="1:26" ht="15.75" customHeight="1">
      <c r="A25" s="13" t="s">
        <v>72</v>
      </c>
      <c r="B25" s="10">
        <v>205</v>
      </c>
      <c r="C25" s="10">
        <v>22</v>
      </c>
      <c r="D25" s="4">
        <v>500</v>
      </c>
      <c r="E25" s="13" t="s">
        <v>62</v>
      </c>
      <c r="F25" s="10">
        <v>180</v>
      </c>
      <c r="G25" s="10">
        <v>28</v>
      </c>
      <c r="H25" s="4">
        <v>90</v>
      </c>
      <c r="I25" s="9" t="s">
        <v>21</v>
      </c>
      <c r="J25" s="10">
        <v>60</v>
      </c>
      <c r="K25" s="10">
        <v>12</v>
      </c>
      <c r="L25" s="26">
        <v>20</v>
      </c>
      <c r="M25" s="13" t="s">
        <v>18</v>
      </c>
      <c r="N25" s="10">
        <v>150</v>
      </c>
      <c r="O25" s="10">
        <v>24</v>
      </c>
      <c r="P25" s="4">
        <v>570</v>
      </c>
      <c r="Q25" s="9" t="s">
        <v>89</v>
      </c>
      <c r="R25" s="10">
        <v>240</v>
      </c>
      <c r="S25" s="10">
        <v>27</v>
      </c>
      <c r="T25" s="4">
        <v>410</v>
      </c>
      <c r="U25" s="9"/>
      <c r="V25" s="10"/>
      <c r="W25" s="10"/>
      <c r="X25" s="10"/>
      <c r="Y25" s="10"/>
      <c r="Z25" s="24"/>
    </row>
    <row r="26" spans="1:26" ht="15.75" customHeight="1">
      <c r="A26" s="13" t="s">
        <v>65</v>
      </c>
      <c r="B26" s="10">
        <v>60</v>
      </c>
      <c r="C26" s="10">
        <v>11</v>
      </c>
      <c r="D26" s="4">
        <v>60</v>
      </c>
      <c r="E26" s="13" t="s">
        <v>90</v>
      </c>
      <c r="F26" s="10">
        <v>180</v>
      </c>
      <c r="G26" s="10">
        <v>24</v>
      </c>
      <c r="H26" s="4">
        <v>230</v>
      </c>
      <c r="I26" s="9" t="s">
        <v>66</v>
      </c>
      <c r="J26" s="10">
        <v>30</v>
      </c>
      <c r="K26" s="10">
        <v>7</v>
      </c>
      <c r="L26" s="26">
        <v>10</v>
      </c>
      <c r="M26" s="13" t="s">
        <v>49</v>
      </c>
      <c r="N26" s="10">
        <v>85</v>
      </c>
      <c r="O26" s="10">
        <v>6</v>
      </c>
      <c r="P26" s="4">
        <v>210</v>
      </c>
      <c r="Q26" s="9" t="s">
        <v>48</v>
      </c>
      <c r="R26" s="10">
        <v>25</v>
      </c>
      <c r="S26" s="20">
        <v>5.5</v>
      </c>
      <c r="T26" s="22">
        <v>32.5</v>
      </c>
      <c r="U26" s="9"/>
      <c r="V26" s="10"/>
      <c r="W26" s="10"/>
      <c r="X26" s="10"/>
      <c r="Y26" s="10"/>
      <c r="Z26" s="24"/>
    </row>
    <row r="27" spans="1:26" ht="15.75" customHeight="1">
      <c r="A27" s="13" t="s">
        <v>28</v>
      </c>
      <c r="B27" s="10">
        <v>70</v>
      </c>
      <c r="C27" s="10">
        <v>18</v>
      </c>
      <c r="D27" s="4">
        <v>0</v>
      </c>
      <c r="E27" s="13" t="s">
        <v>27</v>
      </c>
      <c r="F27" s="10">
        <v>10</v>
      </c>
      <c r="G27" s="10">
        <v>2</v>
      </c>
      <c r="H27" s="4">
        <v>0</v>
      </c>
      <c r="I27" s="9" t="s">
        <v>69</v>
      </c>
      <c r="J27" s="10">
        <v>90</v>
      </c>
      <c r="K27" s="10">
        <v>21</v>
      </c>
      <c r="L27" s="26">
        <v>0</v>
      </c>
      <c r="M27" s="13" t="s">
        <v>24</v>
      </c>
      <c r="N27" s="10">
        <v>70</v>
      </c>
      <c r="O27" s="10">
        <v>16</v>
      </c>
      <c r="P27" s="4">
        <v>0</v>
      </c>
      <c r="Q27" s="9" t="s">
        <v>68</v>
      </c>
      <c r="R27" s="10">
        <v>60</v>
      </c>
      <c r="S27" s="10">
        <v>17</v>
      </c>
      <c r="T27" s="4">
        <v>0</v>
      </c>
      <c r="U27" s="9"/>
      <c r="V27" s="10"/>
      <c r="W27" s="10"/>
      <c r="X27" s="10"/>
      <c r="Y27" s="10"/>
      <c r="Z27" s="24"/>
    </row>
    <row r="28" spans="1:26" ht="15.75" customHeight="1">
      <c r="A28" s="13"/>
      <c r="B28" s="10"/>
      <c r="C28" s="10"/>
      <c r="D28" s="4"/>
      <c r="E28" s="13" t="s">
        <v>53</v>
      </c>
      <c r="F28" s="10">
        <v>90</v>
      </c>
      <c r="G28" s="10">
        <v>20</v>
      </c>
      <c r="H28" s="4">
        <v>10</v>
      </c>
      <c r="I28" s="9"/>
      <c r="J28" s="10"/>
      <c r="K28" s="10"/>
      <c r="L28" s="26"/>
      <c r="M28" s="13" t="s">
        <v>29</v>
      </c>
      <c r="N28" s="10">
        <v>60</v>
      </c>
      <c r="O28" s="10">
        <v>14</v>
      </c>
      <c r="P28" s="4">
        <v>5</v>
      </c>
      <c r="Q28" s="9"/>
      <c r="R28" s="10"/>
      <c r="S28" s="10"/>
      <c r="T28" s="4"/>
      <c r="U28" s="9"/>
      <c r="V28" s="10"/>
      <c r="W28" s="10"/>
      <c r="X28" s="10"/>
      <c r="Y28" s="10"/>
      <c r="Z28" s="24"/>
    </row>
    <row r="29" spans="1:26" ht="15.75" customHeight="1">
      <c r="A29" s="13"/>
      <c r="B29" s="10"/>
      <c r="C29" s="10"/>
      <c r="D29" s="4"/>
      <c r="E29" s="13"/>
      <c r="F29" s="10"/>
      <c r="G29" s="10"/>
      <c r="H29" s="4"/>
      <c r="I29" s="9"/>
      <c r="J29" s="10"/>
      <c r="K29" s="10"/>
      <c r="L29" s="26"/>
      <c r="M29" s="13"/>
      <c r="N29" s="10"/>
      <c r="O29" s="10"/>
      <c r="P29" s="4"/>
      <c r="Q29" s="9"/>
      <c r="R29" s="10"/>
      <c r="S29" s="10"/>
      <c r="T29" s="4"/>
      <c r="U29" s="9"/>
      <c r="V29" s="10"/>
      <c r="W29" s="10"/>
      <c r="X29" s="10"/>
      <c r="Y29" s="10"/>
      <c r="Z29" s="24"/>
    </row>
    <row r="30" spans="1:26" ht="15.75" customHeight="1">
      <c r="A30" s="13"/>
      <c r="B30" s="10"/>
      <c r="C30" s="10"/>
      <c r="D30" s="4"/>
      <c r="E30" s="13"/>
      <c r="F30" s="10"/>
      <c r="G30" s="10"/>
      <c r="H30" s="4"/>
      <c r="I30" s="9"/>
      <c r="J30" s="10"/>
      <c r="K30" s="10"/>
      <c r="L30" s="26"/>
      <c r="M30" s="13"/>
      <c r="N30" s="10"/>
      <c r="O30" s="10"/>
      <c r="P30" s="4"/>
      <c r="Q30" s="9"/>
      <c r="R30" s="10"/>
      <c r="S30" s="10"/>
      <c r="T30" s="4"/>
      <c r="U30" s="9"/>
      <c r="V30" s="10" t="s">
        <v>4</v>
      </c>
      <c r="W30" s="10" t="s">
        <v>5</v>
      </c>
      <c r="X30" s="10" t="s">
        <v>6</v>
      </c>
      <c r="Y30" s="10"/>
      <c r="Z30" s="24"/>
    </row>
    <row r="31" spans="1:26" ht="15.75" customHeight="1">
      <c r="A31" s="13" t="s">
        <v>33</v>
      </c>
      <c r="B31" s="10">
        <f t="shared" ref="B31:D31" si="14">SUM(B24:B30)</f>
        <v>565</v>
      </c>
      <c r="C31" s="10">
        <f t="shared" si="14"/>
        <v>74</v>
      </c>
      <c r="D31" s="4">
        <f t="shared" si="14"/>
        <v>1050</v>
      </c>
      <c r="E31" s="13" t="s">
        <v>33</v>
      </c>
      <c r="F31" s="10">
        <f t="shared" ref="F31:H31" si="15">SUM(F24:F30)</f>
        <v>820</v>
      </c>
      <c r="G31" s="10">
        <f t="shared" si="15"/>
        <v>89</v>
      </c>
      <c r="H31" s="4">
        <f t="shared" si="15"/>
        <v>1130</v>
      </c>
      <c r="I31" s="9" t="s">
        <v>33</v>
      </c>
      <c r="J31" s="10">
        <f t="shared" ref="J31:L31" si="16">SUM(J24:J30)</f>
        <v>440</v>
      </c>
      <c r="K31" s="10">
        <f t="shared" si="16"/>
        <v>65</v>
      </c>
      <c r="L31" s="26">
        <f t="shared" si="16"/>
        <v>520</v>
      </c>
      <c r="M31" s="13" t="s">
        <v>33</v>
      </c>
      <c r="N31" s="10">
        <f t="shared" ref="N31:P31" si="17">SUM(N24:N30)</f>
        <v>655</v>
      </c>
      <c r="O31" s="10">
        <f t="shared" si="17"/>
        <v>88</v>
      </c>
      <c r="P31" s="4">
        <f t="shared" si="17"/>
        <v>1685</v>
      </c>
      <c r="Q31" s="9" t="s">
        <v>33</v>
      </c>
      <c r="R31" s="10">
        <f t="shared" ref="R31:T31" si="18">SUM(R24:R30)</f>
        <v>715</v>
      </c>
      <c r="S31" s="10">
        <f t="shared" si="18"/>
        <v>90.5</v>
      </c>
      <c r="T31" s="4">
        <f t="shared" si="18"/>
        <v>1122.5</v>
      </c>
      <c r="U31" s="15" t="s">
        <v>55</v>
      </c>
      <c r="V31" s="20">
        <f t="shared" ref="V31:X31" si="19">B31+F31+J31+N31+R31</f>
        <v>3195</v>
      </c>
      <c r="W31" s="20">
        <f t="shared" si="19"/>
        <v>406.5</v>
      </c>
      <c r="X31" s="20">
        <f t="shared" si="19"/>
        <v>5507.5</v>
      </c>
      <c r="Y31" s="10"/>
      <c r="Z31" s="24"/>
    </row>
    <row r="32" spans="1:26" ht="15.75" customHeight="1">
      <c r="A32" s="16"/>
      <c r="B32" s="17"/>
      <c r="C32" s="17"/>
      <c r="D32" s="18"/>
      <c r="E32" s="16"/>
      <c r="F32" s="17"/>
      <c r="G32" s="17"/>
      <c r="H32" s="18"/>
      <c r="I32" s="19"/>
      <c r="J32" s="17"/>
      <c r="K32" s="17"/>
      <c r="L32" s="27"/>
      <c r="M32" s="16"/>
      <c r="N32" s="17"/>
      <c r="O32" s="17"/>
      <c r="P32" s="18"/>
      <c r="Q32" s="19"/>
      <c r="R32" s="17"/>
      <c r="S32" s="17"/>
      <c r="T32" s="18"/>
      <c r="U32" s="9" t="s">
        <v>35</v>
      </c>
      <c r="V32" s="20">
        <f t="shared" ref="V32:X32" si="20">V31/5</f>
        <v>639</v>
      </c>
      <c r="W32" s="20">
        <f t="shared" si="20"/>
        <v>81.3</v>
      </c>
      <c r="X32" s="20">
        <f t="shared" si="20"/>
        <v>1101.5</v>
      </c>
      <c r="Y32" s="10" t="s">
        <v>36</v>
      </c>
      <c r="Z32" s="24"/>
    </row>
    <row r="33" spans="1:26" ht="15.75" customHeight="1">
      <c r="A33" s="3" t="s">
        <v>71</v>
      </c>
      <c r="B33" s="1"/>
      <c r="C33" s="1"/>
      <c r="D33" s="25"/>
      <c r="E33" s="3"/>
      <c r="F33" s="1"/>
      <c r="G33" s="1"/>
      <c r="H33" s="2"/>
      <c r="I33" s="21"/>
      <c r="J33" s="1"/>
      <c r="K33" s="1"/>
      <c r="L33" s="25"/>
      <c r="M33" s="3"/>
      <c r="N33" s="1"/>
      <c r="O33" s="1"/>
      <c r="P33" s="2"/>
      <c r="Q33" s="21"/>
      <c r="R33" s="1"/>
      <c r="S33" s="1"/>
      <c r="T33" s="2"/>
      <c r="U33" s="9"/>
      <c r="V33" s="10"/>
      <c r="W33" s="10"/>
      <c r="X33" s="10"/>
      <c r="Y33" s="10"/>
      <c r="Z33" s="24"/>
    </row>
    <row r="34" spans="1:26" ht="15.75" customHeight="1">
      <c r="A34" s="13" t="s">
        <v>3</v>
      </c>
      <c r="B34" s="10" t="s">
        <v>4</v>
      </c>
      <c r="C34" s="10" t="s">
        <v>5</v>
      </c>
      <c r="D34" s="26" t="s">
        <v>6</v>
      </c>
      <c r="E34" s="13" t="s">
        <v>3</v>
      </c>
      <c r="F34" s="10" t="s">
        <v>4</v>
      </c>
      <c r="G34" s="10" t="s">
        <v>5</v>
      </c>
      <c r="H34" s="4" t="s">
        <v>6</v>
      </c>
      <c r="I34" s="9" t="s">
        <v>3</v>
      </c>
      <c r="J34" s="10" t="s">
        <v>4</v>
      </c>
      <c r="K34" s="10" t="s">
        <v>5</v>
      </c>
      <c r="L34" s="26" t="s">
        <v>6</v>
      </c>
      <c r="M34" s="13" t="s">
        <v>3</v>
      </c>
      <c r="N34" s="10" t="s">
        <v>4</v>
      </c>
      <c r="O34" s="10" t="s">
        <v>5</v>
      </c>
      <c r="P34" s="4" t="s">
        <v>6</v>
      </c>
      <c r="Q34" s="9" t="s">
        <v>3</v>
      </c>
      <c r="R34" s="10" t="s">
        <v>4</v>
      </c>
      <c r="S34" s="10" t="s">
        <v>5</v>
      </c>
      <c r="T34" s="4" t="s">
        <v>6</v>
      </c>
      <c r="U34" s="9"/>
      <c r="V34" s="10"/>
      <c r="W34" s="10"/>
      <c r="X34" s="10"/>
      <c r="Y34" s="10"/>
      <c r="Z34" s="24"/>
    </row>
    <row r="35" spans="1:26" ht="15.75" customHeight="1">
      <c r="A35" s="13" t="s">
        <v>57</v>
      </c>
      <c r="B35" s="10">
        <v>310</v>
      </c>
      <c r="C35" s="10">
        <v>24</v>
      </c>
      <c r="D35" s="26">
        <v>610</v>
      </c>
      <c r="E35" s="13" t="s">
        <v>139</v>
      </c>
      <c r="F35" s="10">
        <v>160</v>
      </c>
      <c r="G35" s="10">
        <v>5</v>
      </c>
      <c r="H35" s="4">
        <v>230</v>
      </c>
      <c r="I35" s="9" t="s">
        <v>13</v>
      </c>
      <c r="J35" s="10">
        <v>260</v>
      </c>
      <c r="K35" s="10">
        <v>25</v>
      </c>
      <c r="L35" s="26">
        <v>490</v>
      </c>
      <c r="M35" s="13" t="s">
        <v>137</v>
      </c>
      <c r="N35" s="10">
        <v>230</v>
      </c>
      <c r="O35" s="10">
        <v>28</v>
      </c>
      <c r="P35" s="4">
        <v>460</v>
      </c>
      <c r="Q35" s="9" t="s">
        <v>74</v>
      </c>
      <c r="R35" s="10">
        <v>280</v>
      </c>
      <c r="S35" s="10">
        <v>32</v>
      </c>
      <c r="T35" s="4">
        <v>590</v>
      </c>
      <c r="U35" s="9"/>
      <c r="V35" s="10"/>
      <c r="W35" s="10"/>
      <c r="X35" s="10"/>
      <c r="Y35" s="10"/>
      <c r="Z35" s="24"/>
    </row>
    <row r="36" spans="1:26" ht="15.75" customHeight="1">
      <c r="A36" s="13" t="s">
        <v>61</v>
      </c>
      <c r="B36" s="10">
        <v>150</v>
      </c>
      <c r="C36" s="10">
        <v>17</v>
      </c>
      <c r="D36" s="26">
        <v>220</v>
      </c>
      <c r="E36" s="13" t="s">
        <v>16</v>
      </c>
      <c r="F36" s="10">
        <v>70</v>
      </c>
      <c r="G36" s="10">
        <v>12</v>
      </c>
      <c r="H36" s="4">
        <v>110</v>
      </c>
      <c r="I36" s="9" t="s">
        <v>65</v>
      </c>
      <c r="J36" s="10">
        <v>60</v>
      </c>
      <c r="K36" s="10">
        <v>11</v>
      </c>
      <c r="L36" s="26">
        <v>60</v>
      </c>
      <c r="M36" s="13" t="s">
        <v>18</v>
      </c>
      <c r="N36" s="10">
        <v>150</v>
      </c>
      <c r="O36" s="10">
        <v>24</v>
      </c>
      <c r="P36" s="4">
        <v>570</v>
      </c>
      <c r="Q36" s="9" t="s">
        <v>43</v>
      </c>
      <c r="R36" s="10">
        <v>25</v>
      </c>
      <c r="S36" s="10">
        <v>6</v>
      </c>
      <c r="T36" s="4">
        <v>45</v>
      </c>
      <c r="U36" s="9"/>
      <c r="V36" s="10"/>
      <c r="W36" s="10"/>
      <c r="X36" s="10"/>
      <c r="Y36" s="10"/>
      <c r="Z36" s="24"/>
    </row>
    <row r="37" spans="1:26" ht="15.75" customHeight="1">
      <c r="A37" s="13" t="s">
        <v>23</v>
      </c>
      <c r="B37" s="10">
        <v>40</v>
      </c>
      <c r="C37" s="10">
        <v>8</v>
      </c>
      <c r="D37" s="26">
        <v>0</v>
      </c>
      <c r="E37" s="13" t="s">
        <v>64</v>
      </c>
      <c r="F37" s="10">
        <v>140</v>
      </c>
      <c r="G37" s="10">
        <v>25</v>
      </c>
      <c r="H37" s="4">
        <v>430</v>
      </c>
      <c r="I37" s="9" t="s">
        <v>45</v>
      </c>
      <c r="J37" s="10">
        <v>25</v>
      </c>
      <c r="K37" s="10">
        <v>4</v>
      </c>
      <c r="L37" s="26">
        <v>20</v>
      </c>
      <c r="M37" s="13" t="s">
        <v>49</v>
      </c>
      <c r="N37" s="10">
        <v>85</v>
      </c>
      <c r="O37" s="10">
        <v>6</v>
      </c>
      <c r="P37" s="4">
        <v>210</v>
      </c>
      <c r="Q37" s="9" t="s">
        <v>77</v>
      </c>
      <c r="R37" s="10">
        <v>15</v>
      </c>
      <c r="S37" s="10">
        <v>3</v>
      </c>
      <c r="T37" s="4">
        <v>80</v>
      </c>
      <c r="U37" s="9"/>
      <c r="V37" s="10"/>
      <c r="W37" s="10"/>
      <c r="X37" s="10"/>
      <c r="Y37" s="10"/>
      <c r="Z37" s="24"/>
    </row>
    <row r="38" spans="1:26" ht="15.75" customHeight="1">
      <c r="A38" s="13" t="s">
        <v>25</v>
      </c>
      <c r="B38" s="10">
        <v>15</v>
      </c>
      <c r="C38" s="10">
        <v>4</v>
      </c>
      <c r="D38" s="26">
        <v>35</v>
      </c>
      <c r="E38" s="13" t="s">
        <v>67</v>
      </c>
      <c r="F38" s="10">
        <v>70</v>
      </c>
      <c r="G38" s="10">
        <v>14</v>
      </c>
      <c r="H38" s="4">
        <v>500</v>
      </c>
      <c r="I38" s="9" t="s">
        <v>85</v>
      </c>
      <c r="J38" s="10">
        <v>80</v>
      </c>
      <c r="K38" s="10">
        <v>21</v>
      </c>
      <c r="L38" s="26">
        <v>0</v>
      </c>
      <c r="M38" s="13" t="s">
        <v>91</v>
      </c>
      <c r="N38" s="10">
        <v>40</v>
      </c>
      <c r="O38" s="10">
        <v>9</v>
      </c>
      <c r="P38" s="4">
        <v>15</v>
      </c>
      <c r="Q38" s="9" t="s">
        <v>32</v>
      </c>
      <c r="R38" s="10">
        <v>90</v>
      </c>
      <c r="S38" s="10">
        <v>22</v>
      </c>
      <c r="T38" s="4">
        <v>35</v>
      </c>
      <c r="U38" s="9"/>
      <c r="V38" s="10"/>
      <c r="W38" s="10"/>
      <c r="X38" s="10"/>
      <c r="Y38" s="10"/>
      <c r="Z38" s="24"/>
    </row>
    <row r="39" spans="1:26" ht="15.75" customHeight="1">
      <c r="A39" s="13" t="s">
        <v>31</v>
      </c>
      <c r="B39" s="10">
        <v>90</v>
      </c>
      <c r="C39" s="10">
        <v>22</v>
      </c>
      <c r="D39" s="26">
        <v>0</v>
      </c>
      <c r="E39" s="13" t="s">
        <v>24</v>
      </c>
      <c r="F39" s="10">
        <v>70</v>
      </c>
      <c r="G39" s="10">
        <v>16</v>
      </c>
      <c r="H39" s="4">
        <v>0</v>
      </c>
      <c r="I39" s="9"/>
      <c r="J39" s="10"/>
      <c r="K39" s="10"/>
      <c r="L39" s="26"/>
      <c r="M39" s="13" t="s">
        <v>79</v>
      </c>
      <c r="N39" s="10">
        <v>60</v>
      </c>
      <c r="O39" s="10">
        <v>14</v>
      </c>
      <c r="P39" s="4">
        <v>5</v>
      </c>
      <c r="Q39" s="9"/>
      <c r="R39" s="10"/>
      <c r="S39" s="10"/>
      <c r="T39" s="4"/>
      <c r="U39" s="9"/>
      <c r="V39" s="10"/>
      <c r="W39" s="10"/>
      <c r="X39" s="10"/>
      <c r="Y39" s="10"/>
      <c r="Z39" s="24"/>
    </row>
    <row r="40" spans="1:26" ht="15.75" customHeight="1">
      <c r="A40" s="13"/>
      <c r="B40" s="10"/>
      <c r="C40" s="10"/>
      <c r="D40" s="26"/>
      <c r="E40" s="13" t="s">
        <v>147</v>
      </c>
      <c r="F40" s="10">
        <v>60</v>
      </c>
      <c r="G40" s="10">
        <v>15</v>
      </c>
      <c r="H40" s="4">
        <v>0</v>
      </c>
      <c r="I40" s="9"/>
      <c r="J40" s="10"/>
      <c r="K40" s="10"/>
      <c r="L40" s="26"/>
      <c r="M40" s="13"/>
      <c r="N40" s="10"/>
      <c r="O40" s="10"/>
      <c r="P40" s="4"/>
      <c r="Q40" s="9"/>
      <c r="R40" s="10"/>
      <c r="S40" s="10"/>
      <c r="T40" s="4"/>
      <c r="U40" s="9"/>
      <c r="V40" s="10"/>
      <c r="W40" s="10"/>
      <c r="X40" s="10"/>
      <c r="Y40" s="10"/>
      <c r="Z40" s="24"/>
    </row>
    <row r="41" spans="1:26" ht="15.75" customHeight="1">
      <c r="A41" s="13"/>
      <c r="B41" s="10"/>
      <c r="C41" s="10"/>
      <c r="D41" s="26"/>
      <c r="E41" s="13"/>
      <c r="F41" s="10"/>
      <c r="G41" s="10"/>
      <c r="H41" s="4"/>
      <c r="I41" s="9"/>
      <c r="J41" s="10"/>
      <c r="K41" s="10"/>
      <c r="L41" s="26"/>
      <c r="M41" s="13"/>
      <c r="N41" s="10"/>
      <c r="O41" s="10"/>
      <c r="P41" s="4"/>
      <c r="Q41" s="9"/>
      <c r="R41" s="10"/>
      <c r="S41" s="10"/>
      <c r="T41" s="4"/>
      <c r="U41" s="9"/>
      <c r="V41" s="10" t="s">
        <v>4</v>
      </c>
      <c r="W41" s="10" t="s">
        <v>5</v>
      </c>
      <c r="X41" s="10" t="s">
        <v>6</v>
      </c>
      <c r="Y41" s="10"/>
      <c r="Z41" s="24"/>
    </row>
    <row r="42" spans="1:26" ht="15.75" customHeight="1">
      <c r="A42" s="13" t="s">
        <v>33</v>
      </c>
      <c r="B42" s="10">
        <f t="shared" ref="B42:D42" si="21">SUM(B35:B41)</f>
        <v>605</v>
      </c>
      <c r="C42" s="10">
        <f t="shared" si="21"/>
        <v>75</v>
      </c>
      <c r="D42" s="26">
        <f t="shared" si="21"/>
        <v>865</v>
      </c>
      <c r="E42" s="13" t="s">
        <v>33</v>
      </c>
      <c r="F42" s="10">
        <f t="shared" ref="F42:H42" si="22">SUM(F35:F41)</f>
        <v>570</v>
      </c>
      <c r="G42" s="10">
        <f t="shared" si="22"/>
        <v>87</v>
      </c>
      <c r="H42" s="4">
        <f t="shared" si="22"/>
        <v>1270</v>
      </c>
      <c r="I42" s="9" t="s">
        <v>33</v>
      </c>
      <c r="J42" s="10">
        <f t="shared" ref="J42:L42" si="23">SUM(J35:J41)</f>
        <v>425</v>
      </c>
      <c r="K42" s="10">
        <f t="shared" si="23"/>
        <v>61</v>
      </c>
      <c r="L42" s="26">
        <f t="shared" si="23"/>
        <v>570</v>
      </c>
      <c r="M42" s="13" t="s">
        <v>33</v>
      </c>
      <c r="N42" s="10">
        <f t="shared" ref="N42:P42" si="24">SUM(N35:N41)</f>
        <v>565</v>
      </c>
      <c r="O42" s="10">
        <f t="shared" si="24"/>
        <v>81</v>
      </c>
      <c r="P42" s="4">
        <f t="shared" si="24"/>
        <v>1260</v>
      </c>
      <c r="Q42" s="9" t="s">
        <v>33</v>
      </c>
      <c r="R42" s="10">
        <f t="shared" ref="R42:T42" si="25">SUM(R36:R41)</f>
        <v>130</v>
      </c>
      <c r="S42" s="10">
        <f t="shared" si="25"/>
        <v>31</v>
      </c>
      <c r="T42" s="4">
        <f t="shared" si="25"/>
        <v>160</v>
      </c>
      <c r="U42" s="15" t="s">
        <v>55</v>
      </c>
      <c r="V42" s="10">
        <f t="shared" ref="V42:X42" si="26">B42+F42+J42+N42+R42</f>
        <v>2295</v>
      </c>
      <c r="W42" s="10">
        <f t="shared" si="26"/>
        <v>335</v>
      </c>
      <c r="X42" s="10">
        <f t="shared" si="26"/>
        <v>4125</v>
      </c>
      <c r="Y42" s="10"/>
      <c r="Z42" s="24"/>
    </row>
    <row r="43" spans="1:26" ht="15.75" customHeight="1">
      <c r="A43" s="16"/>
      <c r="B43" s="17"/>
      <c r="C43" s="17"/>
      <c r="D43" s="27"/>
      <c r="E43" s="16"/>
      <c r="F43" s="17"/>
      <c r="G43" s="17"/>
      <c r="H43" s="18"/>
      <c r="I43" s="19"/>
      <c r="J43" s="17"/>
      <c r="K43" s="17"/>
      <c r="L43" s="27"/>
      <c r="M43" s="16"/>
      <c r="N43" s="17"/>
      <c r="O43" s="17"/>
      <c r="P43" s="18"/>
      <c r="Q43" s="19"/>
      <c r="R43" s="17"/>
      <c r="S43" s="17"/>
      <c r="T43" s="18"/>
      <c r="U43" s="9" t="s">
        <v>35</v>
      </c>
      <c r="V43" s="10">
        <f t="shared" ref="V43:X43" si="27">V42/5</f>
        <v>459</v>
      </c>
      <c r="W43" s="10">
        <f t="shared" si="27"/>
        <v>67</v>
      </c>
      <c r="X43" s="10">
        <f t="shared" si="27"/>
        <v>825</v>
      </c>
      <c r="Y43" s="10" t="s">
        <v>36</v>
      </c>
      <c r="Z43" s="24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10"/>
      <c r="W44" s="10"/>
      <c r="X44" s="10"/>
      <c r="Y44" s="10"/>
      <c r="Z44" s="24"/>
    </row>
    <row r="45" spans="1:26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2">
    <mergeCell ref="A1:T1"/>
    <mergeCell ref="U2:X2"/>
  </mergeCells>
  <pageMargins left="0.7" right="0.7" top="0.75" bottom="0.75" header="0" footer="0"/>
  <pageSetup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4257-9CCF-4538-96A9-337D30B353E6}">
  <dimension ref="A1:AA88"/>
  <sheetViews>
    <sheetView tabSelected="1" view="pageBreakPreview" zoomScale="60" zoomScaleNormal="100" workbookViewId="0">
      <selection activeCell="O82" sqref="O82"/>
    </sheetView>
  </sheetViews>
  <sheetFormatPr defaultRowHeight="15"/>
  <cols>
    <col min="1" max="1" width="27.140625" customWidth="1"/>
    <col min="5" max="5" width="27.140625" customWidth="1"/>
    <col min="9" max="9" width="27.140625" customWidth="1"/>
    <col min="11" max="11" width="12" customWidth="1"/>
    <col min="13" max="13" width="27.140625" customWidth="1"/>
    <col min="17" max="17" width="27.140625" customWidth="1"/>
    <col min="23" max="23" width="9.140625" customWidth="1"/>
    <col min="26" max="26" width="10.28515625" customWidth="1"/>
  </cols>
  <sheetData>
    <row r="1" spans="1:27" ht="24" thickBot="1">
      <c r="A1" s="72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7" ht="30" customHeight="1" thickBot="1">
      <c r="A2" s="47" t="s">
        <v>1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2" t="s">
        <v>2</v>
      </c>
      <c r="X2" s="44"/>
      <c r="Y2" s="44"/>
      <c r="Z2" s="45"/>
      <c r="AA2" s="28"/>
    </row>
    <row r="3" spans="1:27">
      <c r="A3" s="35" t="s">
        <v>94</v>
      </c>
      <c r="B3" s="36"/>
      <c r="C3" s="36"/>
      <c r="D3" s="28"/>
      <c r="E3" s="42" t="s">
        <v>94</v>
      </c>
      <c r="F3" s="36"/>
      <c r="G3" s="36"/>
      <c r="H3" s="28"/>
      <c r="I3" s="35" t="s">
        <v>94</v>
      </c>
      <c r="J3" s="36"/>
      <c r="K3" s="36"/>
      <c r="L3" s="28"/>
      <c r="M3" s="35" t="s">
        <v>94</v>
      </c>
      <c r="N3" s="36"/>
      <c r="O3" s="36"/>
      <c r="P3" s="49"/>
      <c r="Q3" s="35" t="s">
        <v>94</v>
      </c>
      <c r="R3" s="36"/>
      <c r="S3" s="36"/>
      <c r="T3" s="28"/>
      <c r="W3" s="29" t="s">
        <v>7</v>
      </c>
      <c r="X3" s="10"/>
      <c r="Y3" s="10"/>
      <c r="Z3" s="10" t="s">
        <v>8</v>
      </c>
      <c r="AA3" s="30">
        <v>1230</v>
      </c>
    </row>
    <row r="4" spans="1:27">
      <c r="A4" s="37" t="s">
        <v>3</v>
      </c>
      <c r="B4" s="6" t="s">
        <v>4</v>
      </c>
      <c r="C4" s="6" t="s">
        <v>5</v>
      </c>
      <c r="D4" s="38" t="s">
        <v>6</v>
      </c>
      <c r="E4" s="8" t="s">
        <v>3</v>
      </c>
      <c r="F4" s="6" t="s">
        <v>4</v>
      </c>
      <c r="G4" s="6" t="s">
        <v>5</v>
      </c>
      <c r="H4" s="38" t="s">
        <v>6</v>
      </c>
      <c r="I4" s="37" t="s">
        <v>3</v>
      </c>
      <c r="J4" s="6" t="s">
        <v>4</v>
      </c>
      <c r="K4" s="6" t="s">
        <v>5</v>
      </c>
      <c r="L4" s="38" t="s">
        <v>6</v>
      </c>
      <c r="M4" s="37" t="s">
        <v>3</v>
      </c>
      <c r="N4" s="6" t="s">
        <v>4</v>
      </c>
      <c r="O4" s="6" t="s">
        <v>5</v>
      </c>
      <c r="P4" s="50" t="s">
        <v>6</v>
      </c>
      <c r="Q4" s="37" t="s">
        <v>3</v>
      </c>
      <c r="R4" s="6" t="s">
        <v>4</v>
      </c>
      <c r="S4" s="6" t="s">
        <v>5</v>
      </c>
      <c r="T4" s="38" t="s">
        <v>6</v>
      </c>
      <c r="W4" s="78" t="s">
        <v>135</v>
      </c>
      <c r="X4" s="79"/>
      <c r="Y4" s="80"/>
      <c r="Z4" s="14" t="s">
        <v>14</v>
      </c>
      <c r="AA4" s="30">
        <v>1360</v>
      </c>
    </row>
    <row r="5" spans="1:27" ht="15.75" thickBot="1">
      <c r="A5" s="29" t="s">
        <v>13</v>
      </c>
      <c r="B5" s="10">
        <v>260</v>
      </c>
      <c r="C5" s="10">
        <v>25</v>
      </c>
      <c r="D5" s="30">
        <v>490</v>
      </c>
      <c r="E5" s="13" t="s">
        <v>10</v>
      </c>
      <c r="F5" s="10">
        <v>230</v>
      </c>
      <c r="G5" s="10">
        <v>14</v>
      </c>
      <c r="H5" s="4">
        <v>350</v>
      </c>
      <c r="I5" s="29" t="s">
        <v>127</v>
      </c>
      <c r="J5" s="10">
        <v>290</v>
      </c>
      <c r="K5" s="10">
        <v>28</v>
      </c>
      <c r="L5" s="4">
        <v>900</v>
      </c>
      <c r="M5" s="29" t="s">
        <v>97</v>
      </c>
      <c r="N5" s="10">
        <v>180</v>
      </c>
      <c r="O5" s="10">
        <v>40</v>
      </c>
      <c r="P5" s="26">
        <v>0</v>
      </c>
      <c r="Q5" s="29" t="s">
        <v>128</v>
      </c>
      <c r="R5" s="10">
        <v>460</v>
      </c>
      <c r="S5" s="10">
        <v>30</v>
      </c>
      <c r="T5" s="30">
        <v>1260</v>
      </c>
      <c r="W5" s="31"/>
      <c r="X5" s="32"/>
      <c r="Y5" s="32"/>
      <c r="Z5" s="33" t="s">
        <v>20</v>
      </c>
      <c r="AA5" s="34">
        <v>1420</v>
      </c>
    </row>
    <row r="6" spans="1:27">
      <c r="A6" s="29" t="s">
        <v>104</v>
      </c>
      <c r="B6" s="10">
        <v>130</v>
      </c>
      <c r="C6" s="10">
        <v>16</v>
      </c>
      <c r="D6" s="30">
        <v>260</v>
      </c>
      <c r="E6" s="13" t="s">
        <v>62</v>
      </c>
      <c r="F6" s="10">
        <v>180</v>
      </c>
      <c r="G6" s="10">
        <v>28</v>
      </c>
      <c r="H6" s="4">
        <v>90</v>
      </c>
      <c r="I6" s="29" t="s">
        <v>96</v>
      </c>
      <c r="J6" s="10">
        <v>400</v>
      </c>
      <c r="K6" s="10">
        <v>88</v>
      </c>
      <c r="L6" s="30">
        <v>1020</v>
      </c>
      <c r="M6" s="29" t="s">
        <v>98</v>
      </c>
      <c r="N6" s="10">
        <v>50</v>
      </c>
      <c r="O6" s="10">
        <v>8</v>
      </c>
      <c r="P6" s="26">
        <v>390</v>
      </c>
      <c r="Q6" s="29" t="s">
        <v>42</v>
      </c>
      <c r="R6" s="10">
        <v>130</v>
      </c>
      <c r="S6" s="10">
        <v>16</v>
      </c>
      <c r="T6" s="30">
        <v>360</v>
      </c>
      <c r="W6" s="29" t="s">
        <v>7</v>
      </c>
      <c r="X6" s="10"/>
      <c r="Y6" s="10"/>
      <c r="Z6" s="10" t="s">
        <v>8</v>
      </c>
      <c r="AA6" s="30">
        <v>1110</v>
      </c>
    </row>
    <row r="7" spans="1:27">
      <c r="A7" s="29" t="s">
        <v>43</v>
      </c>
      <c r="B7" s="10">
        <v>25</v>
      </c>
      <c r="C7" s="10">
        <v>6</v>
      </c>
      <c r="D7" s="30">
        <v>45</v>
      </c>
      <c r="E7" s="13" t="s">
        <v>64</v>
      </c>
      <c r="F7" s="10">
        <v>140</v>
      </c>
      <c r="G7" s="10">
        <v>25</v>
      </c>
      <c r="H7" s="4">
        <v>240</v>
      </c>
      <c r="I7" s="13" t="s">
        <v>18</v>
      </c>
      <c r="J7" s="10">
        <v>150</v>
      </c>
      <c r="K7" s="10">
        <v>24</v>
      </c>
      <c r="L7" s="4">
        <v>570</v>
      </c>
      <c r="M7" s="29" t="s">
        <v>99</v>
      </c>
      <c r="N7" s="10">
        <v>90</v>
      </c>
      <c r="O7" s="10">
        <v>4</v>
      </c>
      <c r="P7" s="26">
        <v>380</v>
      </c>
      <c r="Q7" s="29" t="s">
        <v>23</v>
      </c>
      <c r="R7" s="10">
        <v>40</v>
      </c>
      <c r="S7" s="10">
        <v>8</v>
      </c>
      <c r="T7" s="30">
        <v>0</v>
      </c>
      <c r="W7" s="81" t="s">
        <v>136</v>
      </c>
      <c r="X7" s="82"/>
      <c r="Y7" s="83"/>
      <c r="Z7" s="14" t="s">
        <v>14</v>
      </c>
      <c r="AA7" s="30">
        <v>1225</v>
      </c>
    </row>
    <row r="8" spans="1:27" ht="15.75" thickBot="1">
      <c r="A8" s="29"/>
      <c r="B8" s="10"/>
      <c r="C8" s="10"/>
      <c r="D8" s="30"/>
      <c r="E8" s="13" t="s">
        <v>67</v>
      </c>
      <c r="F8" s="10">
        <v>35</v>
      </c>
      <c r="G8" s="10">
        <v>4</v>
      </c>
      <c r="H8" s="4">
        <v>340</v>
      </c>
      <c r="I8" s="13" t="s">
        <v>151</v>
      </c>
      <c r="J8" s="10">
        <v>25</v>
      </c>
      <c r="K8" s="10">
        <v>6</v>
      </c>
      <c r="L8" s="4">
        <v>30</v>
      </c>
      <c r="M8" s="9" t="s">
        <v>19</v>
      </c>
      <c r="N8" s="10">
        <v>25</v>
      </c>
      <c r="O8" s="10">
        <v>5</v>
      </c>
      <c r="P8" s="26">
        <v>20</v>
      </c>
      <c r="Q8" s="29"/>
      <c r="R8" s="10"/>
      <c r="S8" s="10"/>
      <c r="T8" s="30">
        <v>90</v>
      </c>
      <c r="W8" s="31"/>
      <c r="X8" s="32"/>
      <c r="Y8" s="32"/>
      <c r="Z8" s="33" t="s">
        <v>20</v>
      </c>
      <c r="AA8" s="34">
        <v>1280</v>
      </c>
    </row>
    <row r="9" spans="1:27">
      <c r="A9" s="29"/>
      <c r="B9" s="10"/>
      <c r="C9" s="10"/>
      <c r="D9" s="30"/>
      <c r="E9" s="13" t="s">
        <v>24</v>
      </c>
      <c r="F9" s="10">
        <v>70</v>
      </c>
      <c r="G9" s="10">
        <v>16</v>
      </c>
      <c r="H9" s="4">
        <v>0</v>
      </c>
      <c r="I9" s="29"/>
      <c r="J9" s="10"/>
      <c r="K9" s="10"/>
      <c r="L9" s="30"/>
      <c r="M9" s="13" t="s">
        <v>61</v>
      </c>
      <c r="N9" s="10">
        <v>150</v>
      </c>
      <c r="O9" s="10">
        <v>17</v>
      </c>
      <c r="P9" s="26">
        <v>220</v>
      </c>
      <c r="Q9" s="29"/>
      <c r="R9" s="10"/>
      <c r="S9" s="10"/>
      <c r="T9" s="30"/>
    </row>
    <row r="10" spans="1:27">
      <c r="A10" s="29"/>
      <c r="B10" s="10"/>
      <c r="C10" s="10"/>
      <c r="D10" s="30"/>
      <c r="E10" s="9"/>
      <c r="F10" s="10"/>
      <c r="G10" s="10"/>
      <c r="H10" s="30"/>
      <c r="I10" s="29"/>
      <c r="J10" s="10"/>
      <c r="K10" s="10"/>
      <c r="L10" s="30"/>
      <c r="M10" s="29"/>
      <c r="N10" s="10"/>
      <c r="O10" s="10"/>
      <c r="P10" s="26"/>
      <c r="Q10" s="29"/>
      <c r="R10" s="10"/>
      <c r="S10" s="10"/>
      <c r="T10" s="30"/>
      <c r="U10" s="9"/>
      <c r="V10" s="10" t="s">
        <v>4</v>
      </c>
      <c r="W10" s="10" t="s">
        <v>5</v>
      </c>
      <c r="X10" s="10" t="s">
        <v>6</v>
      </c>
      <c r="Y10" s="10"/>
    </row>
    <row r="11" spans="1:27">
      <c r="A11" s="29" t="s">
        <v>33</v>
      </c>
      <c r="B11" s="10">
        <f t="shared" ref="B11:D11" si="0">SUM(B5:B10)</f>
        <v>415</v>
      </c>
      <c r="C11" s="10">
        <f t="shared" si="0"/>
        <v>47</v>
      </c>
      <c r="D11" s="30">
        <f t="shared" si="0"/>
        <v>795</v>
      </c>
      <c r="E11" s="9" t="s">
        <v>33</v>
      </c>
      <c r="F11" s="10">
        <f t="shared" ref="F11:H11" si="1">SUM(F5:F10)</f>
        <v>655</v>
      </c>
      <c r="G11" s="10">
        <f t="shared" si="1"/>
        <v>87</v>
      </c>
      <c r="H11" s="30">
        <f t="shared" si="1"/>
        <v>1020</v>
      </c>
      <c r="I11" s="29" t="s">
        <v>33</v>
      </c>
      <c r="J11" s="10">
        <f t="shared" ref="J11:L11" si="2">SUM(J5:J10)</f>
        <v>865</v>
      </c>
      <c r="K11" s="10">
        <f t="shared" si="2"/>
        <v>146</v>
      </c>
      <c r="L11" s="30">
        <f t="shared" si="2"/>
        <v>2520</v>
      </c>
      <c r="M11" s="29" t="s">
        <v>33</v>
      </c>
      <c r="N11" s="10">
        <f t="shared" ref="N11:P11" si="3">SUM(N5:N10)</f>
        <v>495</v>
      </c>
      <c r="O11" s="10">
        <f t="shared" si="3"/>
        <v>74</v>
      </c>
      <c r="P11" s="26">
        <f t="shared" si="3"/>
        <v>1010</v>
      </c>
      <c r="Q11" s="29" t="s">
        <v>33</v>
      </c>
      <c r="R11" s="10">
        <f t="shared" ref="R11:T11" si="4">SUM(R5:R10)</f>
        <v>630</v>
      </c>
      <c r="S11" s="10">
        <f t="shared" si="4"/>
        <v>54</v>
      </c>
      <c r="T11" s="30">
        <f t="shared" si="4"/>
        <v>1710</v>
      </c>
      <c r="U11" s="15" t="s">
        <v>34</v>
      </c>
      <c r="V11" s="10">
        <f t="shared" ref="V11" si="5">B11+F11+J11+N11+R11</f>
        <v>3060</v>
      </c>
      <c r="W11" s="10">
        <f t="shared" ref="W11" si="6">C11+G11+K11+O11+S11</f>
        <v>408</v>
      </c>
      <c r="X11" s="10">
        <f t="shared" ref="X11" si="7">D11+H11+L11+P11+T11</f>
        <v>7055</v>
      </c>
      <c r="Y11" s="10"/>
    </row>
    <row r="12" spans="1:27" ht="15.75" thickBot="1">
      <c r="A12" s="31"/>
      <c r="B12" s="32"/>
      <c r="C12" s="32"/>
      <c r="D12" s="41"/>
      <c r="E12" s="43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51"/>
      <c r="Q12" s="31"/>
      <c r="R12" s="32"/>
      <c r="S12" s="32"/>
      <c r="T12" s="41"/>
      <c r="U12" s="9" t="s">
        <v>35</v>
      </c>
      <c r="V12" s="10">
        <f t="shared" ref="V12:X12" si="8">V11/5</f>
        <v>612</v>
      </c>
      <c r="W12" s="20">
        <f t="shared" si="8"/>
        <v>81.599999999999994</v>
      </c>
      <c r="X12" s="10">
        <f t="shared" si="8"/>
        <v>1411</v>
      </c>
      <c r="Y12" s="10" t="s">
        <v>36</v>
      </c>
    </row>
    <row r="13" spans="1:27">
      <c r="A13" s="37" t="s">
        <v>102</v>
      </c>
      <c r="B13" s="6"/>
      <c r="C13" s="6"/>
      <c r="D13" s="38"/>
      <c r="E13" s="42"/>
      <c r="F13" s="36"/>
      <c r="G13" s="36"/>
      <c r="H13" s="28"/>
      <c r="I13" s="35"/>
      <c r="J13" s="36"/>
      <c r="K13" s="36"/>
      <c r="L13" s="28"/>
      <c r="M13" s="35"/>
      <c r="N13" s="36"/>
      <c r="O13" s="36"/>
      <c r="P13" s="28"/>
      <c r="Q13" s="35"/>
      <c r="R13" s="36"/>
      <c r="S13" s="36"/>
      <c r="T13" s="28"/>
    </row>
    <row r="14" spans="1:27">
      <c r="A14" s="29" t="s">
        <v>3</v>
      </c>
      <c r="B14" s="10" t="s">
        <v>4</v>
      </c>
      <c r="C14" s="10" t="s">
        <v>5</v>
      </c>
      <c r="D14" s="30" t="s">
        <v>6</v>
      </c>
      <c r="E14" s="8" t="s">
        <v>3</v>
      </c>
      <c r="F14" s="6" t="s">
        <v>4</v>
      </c>
      <c r="G14" s="6" t="s">
        <v>5</v>
      </c>
      <c r="H14" s="38" t="s">
        <v>6</v>
      </c>
      <c r="I14" s="37" t="s">
        <v>3</v>
      </c>
      <c r="J14" s="6" t="s">
        <v>4</v>
      </c>
      <c r="K14" s="6" t="s">
        <v>5</v>
      </c>
      <c r="L14" s="38" t="s">
        <v>6</v>
      </c>
      <c r="M14" s="37" t="s">
        <v>3</v>
      </c>
      <c r="N14" s="6" t="s">
        <v>4</v>
      </c>
      <c r="O14" s="6" t="s">
        <v>5</v>
      </c>
      <c r="P14" s="38" t="s">
        <v>6</v>
      </c>
      <c r="Q14" s="37" t="s">
        <v>3</v>
      </c>
      <c r="R14" s="6" t="s">
        <v>4</v>
      </c>
      <c r="S14" s="6" t="s">
        <v>5</v>
      </c>
      <c r="T14" s="38" t="s">
        <v>6</v>
      </c>
    </row>
    <row r="15" spans="1:27">
      <c r="A15" s="29" t="s">
        <v>129</v>
      </c>
      <c r="B15" s="10">
        <v>310</v>
      </c>
      <c r="C15" s="10">
        <v>31</v>
      </c>
      <c r="D15" s="30">
        <v>660</v>
      </c>
      <c r="E15" s="29" t="s">
        <v>107</v>
      </c>
      <c r="F15" s="10">
        <v>260</v>
      </c>
      <c r="G15" s="10">
        <v>17</v>
      </c>
      <c r="H15" s="30">
        <v>390</v>
      </c>
      <c r="I15" s="29" t="s">
        <v>130</v>
      </c>
      <c r="J15" s="10">
        <v>300</v>
      </c>
      <c r="K15" s="10">
        <v>32</v>
      </c>
      <c r="L15" s="26">
        <v>520</v>
      </c>
      <c r="M15" s="29" t="s">
        <v>131</v>
      </c>
      <c r="N15" s="10">
        <v>450</v>
      </c>
      <c r="O15" s="10">
        <v>28</v>
      </c>
      <c r="P15" s="30">
        <v>980</v>
      </c>
      <c r="Q15" s="13" t="s">
        <v>132</v>
      </c>
      <c r="R15" s="10">
        <v>290</v>
      </c>
      <c r="S15" s="10">
        <v>30</v>
      </c>
      <c r="T15" s="4">
        <v>580</v>
      </c>
    </row>
    <row r="16" spans="1:27">
      <c r="A16" s="29" t="s">
        <v>104</v>
      </c>
      <c r="B16" s="10">
        <v>130</v>
      </c>
      <c r="C16" s="10">
        <v>16</v>
      </c>
      <c r="D16" s="30">
        <v>260</v>
      </c>
      <c r="E16" s="9" t="s">
        <v>104</v>
      </c>
      <c r="F16" s="10">
        <v>130</v>
      </c>
      <c r="G16" s="10">
        <v>16</v>
      </c>
      <c r="H16" s="30">
        <v>260</v>
      </c>
      <c r="I16" s="29" t="s">
        <v>104</v>
      </c>
      <c r="J16" s="10">
        <v>130</v>
      </c>
      <c r="K16" s="10">
        <v>16</v>
      </c>
      <c r="L16" s="30">
        <v>260</v>
      </c>
      <c r="M16" s="29" t="s">
        <v>104</v>
      </c>
      <c r="N16" s="10">
        <v>130</v>
      </c>
      <c r="O16" s="10">
        <v>16</v>
      </c>
      <c r="P16" s="30">
        <v>260</v>
      </c>
      <c r="Q16" s="29" t="s">
        <v>104</v>
      </c>
      <c r="R16" s="10">
        <v>130</v>
      </c>
      <c r="S16" s="10">
        <v>16</v>
      </c>
      <c r="T16" s="30">
        <v>260</v>
      </c>
    </row>
    <row r="17" spans="1:25">
      <c r="A17" s="29" t="s">
        <v>109</v>
      </c>
      <c r="B17" s="10">
        <v>90</v>
      </c>
      <c r="C17" s="10">
        <v>20</v>
      </c>
      <c r="D17" s="4">
        <v>10</v>
      </c>
      <c r="E17" s="29" t="s">
        <v>109</v>
      </c>
      <c r="F17" s="10">
        <v>90</v>
      </c>
      <c r="G17" s="10">
        <v>20</v>
      </c>
      <c r="H17" s="4">
        <v>10</v>
      </c>
      <c r="I17" s="29" t="s">
        <v>109</v>
      </c>
      <c r="J17" s="10">
        <v>90</v>
      </c>
      <c r="K17" s="10">
        <v>20</v>
      </c>
      <c r="L17" s="4">
        <v>10</v>
      </c>
      <c r="M17" s="29" t="s">
        <v>109</v>
      </c>
      <c r="N17" s="10">
        <v>90</v>
      </c>
      <c r="O17" s="10">
        <v>20</v>
      </c>
      <c r="P17" s="4">
        <v>10</v>
      </c>
      <c r="Q17" s="29" t="s">
        <v>109</v>
      </c>
      <c r="R17" s="10">
        <v>90</v>
      </c>
      <c r="S17" s="10">
        <v>20</v>
      </c>
      <c r="T17" s="4">
        <v>10</v>
      </c>
    </row>
    <row r="18" spans="1:25">
      <c r="A18" s="29"/>
      <c r="B18" s="10"/>
      <c r="C18" s="10"/>
      <c r="D18" s="30"/>
      <c r="E18" s="9"/>
      <c r="F18" s="10"/>
      <c r="G18" s="10"/>
      <c r="H18" s="30"/>
      <c r="I18" s="29"/>
      <c r="J18" s="10"/>
      <c r="K18" s="10"/>
      <c r="L18" s="30"/>
      <c r="M18" s="29"/>
      <c r="N18" s="10"/>
      <c r="O18" s="10"/>
      <c r="P18" s="30"/>
      <c r="Q18" s="29"/>
      <c r="R18" s="10"/>
      <c r="S18" s="10"/>
      <c r="T18" s="30"/>
      <c r="U18" s="9"/>
      <c r="V18" s="10" t="s">
        <v>4</v>
      </c>
      <c r="W18" s="10" t="s">
        <v>5</v>
      </c>
      <c r="X18" s="10" t="s">
        <v>6</v>
      </c>
      <c r="Y18" s="10"/>
    </row>
    <row r="19" spans="1:25">
      <c r="A19" s="29" t="s">
        <v>33</v>
      </c>
      <c r="B19" s="10">
        <f>SUM(B15:B18)</f>
        <v>530</v>
      </c>
      <c r="C19" s="10">
        <f>SUM(C15:C18)</f>
        <v>67</v>
      </c>
      <c r="D19" s="30">
        <f>SUM(D15:D18)</f>
        <v>930</v>
      </c>
      <c r="E19" s="9" t="s">
        <v>33</v>
      </c>
      <c r="F19" s="10">
        <f>SUM(F15:F18)</f>
        <v>480</v>
      </c>
      <c r="G19" s="10">
        <f>SUM(G15:G18)</f>
        <v>53</v>
      </c>
      <c r="H19" s="30">
        <f>SUM(H15:H18)</f>
        <v>660</v>
      </c>
      <c r="I19" s="29" t="s">
        <v>33</v>
      </c>
      <c r="J19" s="10">
        <f>SUM(J15:J18)</f>
        <v>520</v>
      </c>
      <c r="K19" s="10">
        <f>SUM(K15:K18)</f>
        <v>68</v>
      </c>
      <c r="L19" s="30">
        <f>SUM(L15:L18)</f>
        <v>790</v>
      </c>
      <c r="M19" s="29" t="s">
        <v>33</v>
      </c>
      <c r="N19" s="10">
        <f>SUM(N15:N18)</f>
        <v>670</v>
      </c>
      <c r="O19" s="10">
        <f>SUM(O15:O18)</f>
        <v>64</v>
      </c>
      <c r="P19" s="30">
        <f>SUM(P15:P18)</f>
        <v>1250</v>
      </c>
      <c r="Q19" s="29" t="s">
        <v>33</v>
      </c>
      <c r="R19" s="10">
        <f>SUM(R15:R18)</f>
        <v>510</v>
      </c>
      <c r="S19" s="10">
        <f>SUM(S15:S18)</f>
        <v>66</v>
      </c>
      <c r="T19" s="30">
        <f>SUM(T15:T18)</f>
        <v>850</v>
      </c>
      <c r="U19" s="15" t="s">
        <v>34</v>
      </c>
      <c r="V19" s="10">
        <f t="shared" ref="V19" si="9">B19+F19+J19+N19+R19</f>
        <v>2710</v>
      </c>
      <c r="W19" s="10">
        <f t="shared" ref="W19" si="10">C19+G19+K19+O19+S19</f>
        <v>318</v>
      </c>
      <c r="X19" s="10">
        <f t="shared" ref="X19" si="11">D19+H19+L19+P19+T19</f>
        <v>4480</v>
      </c>
      <c r="Y19" s="10"/>
    </row>
    <row r="20" spans="1:25" ht="15.75" thickBot="1">
      <c r="A20" s="39"/>
      <c r="B20" s="17"/>
      <c r="C20" s="17"/>
      <c r="D20" s="40"/>
      <c r="E20" s="43"/>
      <c r="F20" s="32"/>
      <c r="G20" s="32"/>
      <c r="H20" s="41"/>
      <c r="I20" s="31"/>
      <c r="J20" s="32"/>
      <c r="K20" s="32"/>
      <c r="L20" s="41"/>
      <c r="M20" s="31"/>
      <c r="N20" s="32"/>
      <c r="O20" s="32"/>
      <c r="P20" s="41"/>
      <c r="Q20" s="31"/>
      <c r="R20" s="32"/>
      <c r="S20" s="32"/>
      <c r="T20" s="41"/>
      <c r="U20" s="9" t="s">
        <v>35</v>
      </c>
      <c r="V20" s="10">
        <f t="shared" ref="V20:X20" si="12">V19/5</f>
        <v>542</v>
      </c>
      <c r="W20" s="20">
        <f t="shared" si="12"/>
        <v>63.6</v>
      </c>
      <c r="X20" s="10">
        <f t="shared" si="12"/>
        <v>896</v>
      </c>
      <c r="Y20" s="10" t="s">
        <v>36</v>
      </c>
    </row>
    <row r="21" spans="1:25">
      <c r="A21" s="37" t="s">
        <v>110</v>
      </c>
      <c r="B21" s="6"/>
      <c r="C21" s="6"/>
      <c r="D21" s="38"/>
      <c r="E21" s="42"/>
      <c r="F21" s="36"/>
      <c r="G21" s="36"/>
      <c r="H21" s="28"/>
      <c r="I21" s="35"/>
      <c r="J21" s="36"/>
      <c r="K21" s="36"/>
      <c r="L21" s="28"/>
      <c r="M21" s="35"/>
      <c r="N21" s="36"/>
      <c r="O21" s="36"/>
      <c r="P21" s="28"/>
      <c r="Q21" s="35"/>
      <c r="R21" s="36"/>
      <c r="S21" s="36"/>
      <c r="T21" s="28"/>
    </row>
    <row r="22" spans="1:25">
      <c r="A22" s="29" t="s">
        <v>3</v>
      </c>
      <c r="B22" s="10" t="s">
        <v>4</v>
      </c>
      <c r="C22" s="10" t="s">
        <v>5</v>
      </c>
      <c r="D22" s="30" t="s">
        <v>6</v>
      </c>
      <c r="E22" s="8" t="s">
        <v>3</v>
      </c>
      <c r="F22" s="6" t="s">
        <v>4</v>
      </c>
      <c r="G22" s="6" t="s">
        <v>5</v>
      </c>
      <c r="H22" s="38" t="s">
        <v>6</v>
      </c>
      <c r="I22" s="37" t="s">
        <v>3</v>
      </c>
      <c r="J22" s="6" t="s">
        <v>4</v>
      </c>
      <c r="K22" s="6" t="s">
        <v>5</v>
      </c>
      <c r="L22" s="38" t="s">
        <v>6</v>
      </c>
      <c r="M22" s="37" t="s">
        <v>3</v>
      </c>
      <c r="N22" s="6" t="s">
        <v>4</v>
      </c>
      <c r="O22" s="6" t="s">
        <v>5</v>
      </c>
      <c r="P22" s="38" t="s">
        <v>6</v>
      </c>
      <c r="Q22" s="37" t="s">
        <v>3</v>
      </c>
      <c r="R22" s="6" t="s">
        <v>4</v>
      </c>
      <c r="S22" s="6" t="s">
        <v>5</v>
      </c>
      <c r="T22" s="38" t="s">
        <v>6</v>
      </c>
    </row>
    <row r="23" spans="1:25">
      <c r="A23" s="29" t="s">
        <v>133</v>
      </c>
      <c r="B23" s="10">
        <v>458</v>
      </c>
      <c r="C23" s="10">
        <v>51</v>
      </c>
      <c r="D23" s="30">
        <v>1430</v>
      </c>
      <c r="E23" s="9" t="s">
        <v>112</v>
      </c>
      <c r="F23" s="10">
        <v>520</v>
      </c>
      <c r="G23" s="10">
        <v>49</v>
      </c>
      <c r="H23" s="30">
        <v>1160</v>
      </c>
      <c r="I23" s="29" t="s">
        <v>113</v>
      </c>
      <c r="J23" s="10">
        <v>405</v>
      </c>
      <c r="K23" s="10">
        <v>46</v>
      </c>
      <c r="L23" s="4">
        <v>590</v>
      </c>
      <c r="M23" s="29" t="s">
        <v>134</v>
      </c>
      <c r="N23" s="10">
        <v>292</v>
      </c>
      <c r="O23" s="10">
        <v>54</v>
      </c>
      <c r="P23" s="30">
        <v>690</v>
      </c>
      <c r="Q23" s="13" t="s">
        <v>115</v>
      </c>
      <c r="R23" s="10">
        <v>455</v>
      </c>
      <c r="S23" s="10">
        <v>38</v>
      </c>
      <c r="T23" s="4">
        <v>780</v>
      </c>
    </row>
    <row r="24" spans="1:25">
      <c r="A24" s="13" t="s">
        <v>75</v>
      </c>
      <c r="B24" s="10">
        <v>70</v>
      </c>
      <c r="C24" s="10">
        <v>12</v>
      </c>
      <c r="D24" s="4">
        <v>110</v>
      </c>
      <c r="E24" s="13" t="s">
        <v>75</v>
      </c>
      <c r="F24" s="10">
        <v>70</v>
      </c>
      <c r="G24" s="10">
        <v>12</v>
      </c>
      <c r="H24" s="4">
        <v>110</v>
      </c>
      <c r="I24" s="13" t="s">
        <v>75</v>
      </c>
      <c r="J24" s="10">
        <v>70</v>
      </c>
      <c r="K24" s="10">
        <v>12</v>
      </c>
      <c r="L24" s="4">
        <v>110</v>
      </c>
      <c r="M24" s="13" t="s">
        <v>75</v>
      </c>
      <c r="N24" s="10">
        <v>70</v>
      </c>
      <c r="O24" s="10">
        <v>12</v>
      </c>
      <c r="P24" s="4">
        <v>110</v>
      </c>
      <c r="Q24" s="13" t="s">
        <v>75</v>
      </c>
      <c r="R24" s="10">
        <v>70</v>
      </c>
      <c r="S24" s="10">
        <v>12</v>
      </c>
      <c r="T24" s="4">
        <v>110</v>
      </c>
    </row>
    <row r="25" spans="1:25">
      <c r="A25" s="29" t="s">
        <v>109</v>
      </c>
      <c r="B25" s="10">
        <v>90</v>
      </c>
      <c r="C25" s="10">
        <v>20</v>
      </c>
      <c r="D25" s="4">
        <v>10</v>
      </c>
      <c r="E25" s="29" t="s">
        <v>109</v>
      </c>
      <c r="F25" s="10">
        <v>90</v>
      </c>
      <c r="G25" s="10">
        <v>20</v>
      </c>
      <c r="H25" s="4">
        <v>10</v>
      </c>
      <c r="I25" s="29" t="s">
        <v>109</v>
      </c>
      <c r="J25" s="10">
        <v>90</v>
      </c>
      <c r="K25" s="10">
        <v>20</v>
      </c>
      <c r="L25" s="4">
        <v>10</v>
      </c>
      <c r="M25" s="29" t="s">
        <v>109</v>
      </c>
      <c r="N25" s="10">
        <v>90</v>
      </c>
      <c r="O25" s="10">
        <v>20</v>
      </c>
      <c r="P25" s="4">
        <v>10</v>
      </c>
      <c r="Q25" s="29" t="s">
        <v>109</v>
      </c>
      <c r="R25" s="10">
        <v>90</v>
      </c>
      <c r="S25" s="10">
        <v>20</v>
      </c>
      <c r="T25" s="4">
        <v>10</v>
      </c>
    </row>
    <row r="26" spans="1:25">
      <c r="A26" s="29"/>
      <c r="B26" s="10"/>
      <c r="C26" s="10"/>
      <c r="D26" s="30"/>
      <c r="E26" s="9"/>
      <c r="F26" s="10"/>
      <c r="G26" s="10"/>
      <c r="H26" s="30"/>
      <c r="I26" s="29"/>
      <c r="J26" s="10"/>
      <c r="K26" s="10"/>
      <c r="L26" s="30"/>
      <c r="M26" s="29"/>
      <c r="N26" s="10"/>
      <c r="O26" s="10"/>
      <c r="P26" s="30"/>
      <c r="Q26" s="29"/>
      <c r="R26" s="10"/>
      <c r="S26" s="10"/>
      <c r="T26" s="30"/>
      <c r="U26" s="9"/>
      <c r="V26" s="10" t="s">
        <v>4</v>
      </c>
      <c r="W26" s="10" t="s">
        <v>5</v>
      </c>
      <c r="X26" s="10" t="s">
        <v>6</v>
      </c>
      <c r="Y26" s="10"/>
    </row>
    <row r="27" spans="1:25">
      <c r="A27" s="29" t="s">
        <v>33</v>
      </c>
      <c r="B27" s="10">
        <f>SUM(B23:B26)</f>
        <v>618</v>
      </c>
      <c r="C27" s="10">
        <f>SUM(C23:C26)</f>
        <v>83</v>
      </c>
      <c r="D27" s="30">
        <f>SUM(D23:D26)</f>
        <v>1550</v>
      </c>
      <c r="E27" s="9" t="s">
        <v>33</v>
      </c>
      <c r="F27" s="10">
        <f>SUM(F23:F26)</f>
        <v>680</v>
      </c>
      <c r="G27" s="10">
        <f>SUM(G23:G26)</f>
        <v>81</v>
      </c>
      <c r="H27" s="30">
        <f>SUM(H23:H26)</f>
        <v>1280</v>
      </c>
      <c r="I27" s="29" t="s">
        <v>33</v>
      </c>
      <c r="J27" s="10">
        <f>SUM(J23:J26)</f>
        <v>565</v>
      </c>
      <c r="K27" s="10">
        <f>SUM(K23:K26)</f>
        <v>78</v>
      </c>
      <c r="L27" s="30">
        <f>SUM(L23:L26)</f>
        <v>710</v>
      </c>
      <c r="M27" s="29" t="s">
        <v>33</v>
      </c>
      <c r="N27" s="10">
        <f>SUM(N23:N26)</f>
        <v>452</v>
      </c>
      <c r="O27" s="10">
        <f>SUM(O23:O26)</f>
        <v>86</v>
      </c>
      <c r="P27" s="30">
        <f>SUM(P23:P26)</f>
        <v>810</v>
      </c>
      <c r="Q27" s="29" t="s">
        <v>33</v>
      </c>
      <c r="R27" s="10">
        <f>SUM(R23:R26)</f>
        <v>615</v>
      </c>
      <c r="S27" s="10">
        <f>SUM(S23:S26)</f>
        <v>70</v>
      </c>
      <c r="T27" s="30">
        <f>SUM(T23:T26)</f>
        <v>900</v>
      </c>
      <c r="U27" s="15" t="s">
        <v>34</v>
      </c>
      <c r="V27" s="10">
        <f t="shared" ref="V27" si="13">B27+F27+J27+N27+R27</f>
        <v>2930</v>
      </c>
      <c r="W27" s="10">
        <f t="shared" ref="W27" si="14">C27+G27+K27+O27+S27</f>
        <v>398</v>
      </c>
      <c r="X27" s="10">
        <f t="shared" ref="X27" si="15">D27+H27+L27+P27+T27</f>
        <v>5250</v>
      </c>
      <c r="Y27" s="10"/>
    </row>
    <row r="28" spans="1:25" ht="15.75" thickBot="1">
      <c r="A28" s="39"/>
      <c r="B28" s="17"/>
      <c r="C28" s="17"/>
      <c r="D28" s="40"/>
      <c r="E28" s="43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9" t="s">
        <v>35</v>
      </c>
      <c r="V28" s="10">
        <f t="shared" ref="V28:X28" si="16">V27/5</f>
        <v>586</v>
      </c>
      <c r="W28" s="20">
        <f t="shared" si="16"/>
        <v>79.599999999999994</v>
      </c>
      <c r="X28" s="10">
        <f t="shared" si="16"/>
        <v>1050</v>
      </c>
      <c r="Y28" s="10" t="s">
        <v>36</v>
      </c>
    </row>
    <row r="29" spans="1:25">
      <c r="A29" s="37" t="s">
        <v>116</v>
      </c>
      <c r="B29" s="6"/>
      <c r="C29" s="6"/>
      <c r="D29" s="38"/>
      <c r="E29" s="42"/>
      <c r="F29" s="36"/>
      <c r="G29" s="36"/>
      <c r="H29" s="28"/>
      <c r="I29" s="35"/>
      <c r="J29" s="36"/>
      <c r="K29" s="36"/>
      <c r="L29" s="28"/>
      <c r="M29" s="35"/>
      <c r="N29" s="36"/>
      <c r="O29" s="36"/>
      <c r="P29" s="28"/>
      <c r="Q29" s="35"/>
      <c r="R29" s="36"/>
      <c r="S29" s="36"/>
      <c r="T29" s="28"/>
    </row>
    <row r="30" spans="1:25">
      <c r="A30" s="29" t="s">
        <v>3</v>
      </c>
      <c r="B30" s="10" t="s">
        <v>4</v>
      </c>
      <c r="C30" s="10" t="s">
        <v>5</v>
      </c>
      <c r="D30" s="30" t="s">
        <v>6</v>
      </c>
      <c r="E30" s="8" t="s">
        <v>3</v>
      </c>
      <c r="F30" s="6" t="s">
        <v>4</v>
      </c>
      <c r="G30" s="6" t="s">
        <v>5</v>
      </c>
      <c r="H30" s="38" t="s">
        <v>6</v>
      </c>
      <c r="I30" s="37" t="s">
        <v>3</v>
      </c>
      <c r="J30" s="6" t="s">
        <v>4</v>
      </c>
      <c r="K30" s="6" t="s">
        <v>5</v>
      </c>
      <c r="L30" s="38" t="s">
        <v>6</v>
      </c>
      <c r="M30" s="37" t="s">
        <v>3</v>
      </c>
      <c r="N30" s="6" t="s">
        <v>4</v>
      </c>
      <c r="O30" s="6" t="s">
        <v>5</v>
      </c>
      <c r="P30" s="38" t="s">
        <v>6</v>
      </c>
      <c r="Q30" s="37" t="s">
        <v>3</v>
      </c>
      <c r="R30" s="6" t="s">
        <v>4</v>
      </c>
      <c r="S30" s="6" t="s">
        <v>5</v>
      </c>
      <c r="T30" s="38" t="s">
        <v>6</v>
      </c>
    </row>
    <row r="31" spans="1:25">
      <c r="A31" s="29" t="s">
        <v>117</v>
      </c>
      <c r="B31" s="10">
        <v>130</v>
      </c>
      <c r="C31" s="10">
        <v>12</v>
      </c>
      <c r="D31" s="30">
        <v>210</v>
      </c>
      <c r="E31" s="9" t="s">
        <v>118</v>
      </c>
      <c r="F31" s="10">
        <v>310</v>
      </c>
      <c r="G31" s="10">
        <v>14</v>
      </c>
      <c r="H31" s="30">
        <v>490</v>
      </c>
      <c r="I31" s="29" t="s">
        <v>119</v>
      </c>
      <c r="J31" s="10">
        <v>210</v>
      </c>
      <c r="K31" s="10">
        <v>10</v>
      </c>
      <c r="L31" s="4">
        <v>290</v>
      </c>
      <c r="M31" s="29" t="s">
        <v>120</v>
      </c>
      <c r="N31" s="10">
        <v>95</v>
      </c>
      <c r="O31" s="10">
        <v>11</v>
      </c>
      <c r="P31" s="30">
        <v>160</v>
      </c>
      <c r="Q31" s="13"/>
      <c r="R31" s="10"/>
      <c r="S31" s="10"/>
      <c r="T31" s="4"/>
    </row>
    <row r="32" spans="1:25">
      <c r="A32" s="13" t="s">
        <v>75</v>
      </c>
      <c r="B32" s="10">
        <v>70</v>
      </c>
      <c r="C32" s="10">
        <v>12</v>
      </c>
      <c r="D32" s="4">
        <v>110</v>
      </c>
      <c r="E32" s="13" t="s">
        <v>75</v>
      </c>
      <c r="F32" s="10">
        <v>70</v>
      </c>
      <c r="G32" s="10">
        <v>12</v>
      </c>
      <c r="H32" s="4">
        <v>110</v>
      </c>
      <c r="I32" s="13" t="s">
        <v>75</v>
      </c>
      <c r="J32" s="10">
        <v>70</v>
      </c>
      <c r="K32" s="10">
        <v>12</v>
      </c>
      <c r="L32" s="4">
        <v>110</v>
      </c>
      <c r="M32" s="13" t="s">
        <v>75</v>
      </c>
      <c r="N32" s="10">
        <v>70</v>
      </c>
      <c r="O32" s="10">
        <v>12</v>
      </c>
      <c r="P32" s="4">
        <v>110</v>
      </c>
      <c r="Q32" s="29"/>
      <c r="R32" s="10"/>
      <c r="S32" s="10"/>
      <c r="T32" s="4"/>
    </row>
    <row r="33" spans="1:27">
      <c r="A33" s="29" t="s">
        <v>109</v>
      </c>
      <c r="B33" s="10">
        <v>90</v>
      </c>
      <c r="C33" s="10">
        <v>20</v>
      </c>
      <c r="D33" s="4">
        <v>10</v>
      </c>
      <c r="E33" s="29" t="s">
        <v>109</v>
      </c>
      <c r="F33" s="10">
        <v>90</v>
      </c>
      <c r="G33" s="10">
        <v>20</v>
      </c>
      <c r="H33" s="4">
        <v>10</v>
      </c>
      <c r="I33" s="29" t="s">
        <v>109</v>
      </c>
      <c r="J33" s="10">
        <v>90</v>
      </c>
      <c r="K33" s="10">
        <v>20</v>
      </c>
      <c r="L33" s="4">
        <v>10</v>
      </c>
      <c r="M33" s="29" t="s">
        <v>109</v>
      </c>
      <c r="N33" s="10">
        <v>90</v>
      </c>
      <c r="O33" s="10">
        <v>20</v>
      </c>
      <c r="P33" s="4">
        <v>10</v>
      </c>
      <c r="Q33" s="29"/>
      <c r="R33" s="10"/>
      <c r="S33" s="10"/>
      <c r="T33" s="4"/>
    </row>
    <row r="34" spans="1:27">
      <c r="A34" s="29"/>
      <c r="B34" s="10"/>
      <c r="C34" s="10"/>
      <c r="D34" s="30"/>
      <c r="E34" s="9"/>
      <c r="F34" s="10"/>
      <c r="G34" s="10"/>
      <c r="H34" s="30"/>
      <c r="I34" s="29"/>
      <c r="J34" s="10"/>
      <c r="K34" s="10"/>
      <c r="L34" s="30"/>
      <c r="M34" s="29"/>
      <c r="N34" s="10"/>
      <c r="O34" s="10"/>
      <c r="P34" s="30"/>
      <c r="Q34" s="29"/>
      <c r="R34" s="10"/>
      <c r="S34" s="10"/>
      <c r="T34" s="30"/>
      <c r="U34" s="9"/>
      <c r="V34" s="10" t="s">
        <v>4</v>
      </c>
      <c r="W34" s="10" t="s">
        <v>5</v>
      </c>
      <c r="X34" s="10" t="s">
        <v>6</v>
      </c>
      <c r="Y34" s="10"/>
    </row>
    <row r="35" spans="1:27">
      <c r="A35" s="29" t="s">
        <v>33</v>
      </c>
      <c r="B35" s="10">
        <f>SUM(B31:B34)</f>
        <v>290</v>
      </c>
      <c r="C35" s="10">
        <f>SUM(C31:C34)</f>
        <v>44</v>
      </c>
      <c r="D35" s="30">
        <f>SUM(D31:D34)</f>
        <v>330</v>
      </c>
      <c r="E35" s="9" t="s">
        <v>33</v>
      </c>
      <c r="F35" s="10">
        <f>SUM(F31:F34)</f>
        <v>470</v>
      </c>
      <c r="G35" s="10">
        <f>SUM(G31:G34)</f>
        <v>46</v>
      </c>
      <c r="H35" s="30">
        <f>SUM(H31:H34)</f>
        <v>610</v>
      </c>
      <c r="I35" s="29" t="s">
        <v>33</v>
      </c>
      <c r="J35" s="10">
        <f>SUM(J31:J34)</f>
        <v>370</v>
      </c>
      <c r="K35" s="10">
        <f>SUM(K31:K34)</f>
        <v>42</v>
      </c>
      <c r="L35" s="30">
        <f>SUM(L31:L34)</f>
        <v>410</v>
      </c>
      <c r="M35" s="29" t="s">
        <v>33</v>
      </c>
      <c r="N35" s="10">
        <f>SUM(N31:N34)</f>
        <v>255</v>
      </c>
      <c r="O35" s="10">
        <f>SUM(O31:O34)</f>
        <v>43</v>
      </c>
      <c r="P35" s="30">
        <f>SUM(P31:P34)</f>
        <v>280</v>
      </c>
      <c r="Q35" s="29" t="s">
        <v>33</v>
      </c>
      <c r="R35" s="10">
        <f>SUM(R31:R34)</f>
        <v>0</v>
      </c>
      <c r="S35" s="10">
        <f>SUM(S31:S34)</f>
        <v>0</v>
      </c>
      <c r="T35" s="30">
        <f>SUM(T31:T34)</f>
        <v>0</v>
      </c>
      <c r="U35" s="15" t="s">
        <v>34</v>
      </c>
      <c r="V35" s="20">
        <f t="shared" ref="V35" si="17">B35+F35+J35+N35+R35</f>
        <v>1385</v>
      </c>
      <c r="W35" s="20">
        <f t="shared" ref="W35" si="18">C35+G35+K35+O35+S35</f>
        <v>175</v>
      </c>
      <c r="X35" s="20">
        <f t="shared" ref="X35" si="19">D35+H35+L35+P35+T35</f>
        <v>1630</v>
      </c>
      <c r="Y35" s="10"/>
    </row>
    <row r="36" spans="1:27" ht="15.75" thickBot="1">
      <c r="A36" s="39"/>
      <c r="B36" s="17"/>
      <c r="C36" s="17"/>
      <c r="D36" s="40"/>
      <c r="E36" s="43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9" t="s">
        <v>35</v>
      </c>
      <c r="V36" s="20">
        <f>V35/4</f>
        <v>346.25</v>
      </c>
      <c r="W36" s="20">
        <f>W35/4</f>
        <v>43.75</v>
      </c>
      <c r="X36" s="20">
        <f>X35/4</f>
        <v>407.5</v>
      </c>
      <c r="Y36" s="10" t="s">
        <v>36</v>
      </c>
    </row>
    <row r="37" spans="1:27">
      <c r="A37" s="37" t="s">
        <v>121</v>
      </c>
      <c r="B37" s="6"/>
      <c r="C37" s="6"/>
      <c r="D37" s="38"/>
      <c r="E37" s="42"/>
      <c r="F37" s="36"/>
      <c r="G37" s="36"/>
      <c r="H37" s="28"/>
      <c r="I37" s="35"/>
      <c r="J37" s="36"/>
      <c r="K37" s="36"/>
      <c r="L37" s="28"/>
      <c r="M37" s="35"/>
      <c r="N37" s="36"/>
      <c r="O37" s="36"/>
      <c r="P37" s="28"/>
      <c r="Q37" s="35"/>
      <c r="R37" s="36"/>
      <c r="S37" s="36"/>
      <c r="T37" s="28"/>
    </row>
    <row r="38" spans="1:27">
      <c r="A38" s="29" t="s">
        <v>3</v>
      </c>
      <c r="B38" s="10" t="s">
        <v>4</v>
      </c>
      <c r="C38" s="10" t="s">
        <v>5</v>
      </c>
      <c r="D38" s="30" t="s">
        <v>6</v>
      </c>
      <c r="E38" s="8" t="s">
        <v>3</v>
      </c>
      <c r="F38" s="6" t="s">
        <v>4</v>
      </c>
      <c r="G38" s="6" t="s">
        <v>5</v>
      </c>
      <c r="H38" s="38" t="s">
        <v>6</v>
      </c>
      <c r="I38" s="37" t="s">
        <v>3</v>
      </c>
      <c r="J38" s="6" t="s">
        <v>4</v>
      </c>
      <c r="K38" s="6" t="s">
        <v>5</v>
      </c>
      <c r="L38" s="38" t="s">
        <v>6</v>
      </c>
      <c r="M38" s="37" t="s">
        <v>3</v>
      </c>
      <c r="N38" s="6" t="s">
        <v>4</v>
      </c>
      <c r="O38" s="6" t="s">
        <v>5</v>
      </c>
      <c r="P38" s="38" t="s">
        <v>6</v>
      </c>
      <c r="Q38" s="37" t="s">
        <v>3</v>
      </c>
      <c r="R38" s="6" t="s">
        <v>4</v>
      </c>
      <c r="S38" s="6" t="s">
        <v>5</v>
      </c>
      <c r="T38" s="38" t="s">
        <v>6</v>
      </c>
    </row>
    <row r="39" spans="1:27">
      <c r="A39" s="13" t="s">
        <v>40</v>
      </c>
      <c r="B39" s="10">
        <v>280</v>
      </c>
      <c r="C39" s="10">
        <v>31</v>
      </c>
      <c r="D39" s="4">
        <v>580</v>
      </c>
      <c r="E39" s="9" t="s">
        <v>122</v>
      </c>
      <c r="F39" s="10">
        <v>330</v>
      </c>
      <c r="G39" s="10">
        <v>43</v>
      </c>
      <c r="H39" s="30">
        <v>590</v>
      </c>
      <c r="I39" s="29" t="s">
        <v>123</v>
      </c>
      <c r="J39" s="10">
        <v>310</v>
      </c>
      <c r="K39" s="10">
        <v>10</v>
      </c>
      <c r="L39" s="4">
        <v>36</v>
      </c>
      <c r="M39" s="29" t="s">
        <v>124</v>
      </c>
      <c r="N39" s="10">
        <v>300</v>
      </c>
      <c r="O39" s="10">
        <v>48</v>
      </c>
      <c r="P39" s="30">
        <v>790</v>
      </c>
      <c r="Q39" s="13" t="s">
        <v>125</v>
      </c>
      <c r="R39" s="10">
        <v>190</v>
      </c>
      <c r="S39" s="10">
        <v>18</v>
      </c>
      <c r="T39" s="4">
        <v>300</v>
      </c>
    </row>
    <row r="40" spans="1:27">
      <c r="A40" s="29" t="s">
        <v>104</v>
      </c>
      <c r="B40" s="10">
        <v>130</v>
      </c>
      <c r="C40" s="10">
        <v>16</v>
      </c>
      <c r="D40" s="30">
        <v>360</v>
      </c>
      <c r="E40" s="29" t="s">
        <v>104</v>
      </c>
      <c r="F40" s="10">
        <v>130</v>
      </c>
      <c r="G40" s="10">
        <v>16</v>
      </c>
      <c r="H40" s="30">
        <v>360</v>
      </c>
      <c r="I40" s="29" t="s">
        <v>104</v>
      </c>
      <c r="J40" s="10">
        <v>130</v>
      </c>
      <c r="K40" s="10">
        <v>16</v>
      </c>
      <c r="L40" s="30">
        <v>360</v>
      </c>
      <c r="M40" s="29" t="s">
        <v>104</v>
      </c>
      <c r="N40" s="10">
        <v>130</v>
      </c>
      <c r="O40" s="10">
        <v>16</v>
      </c>
      <c r="P40" s="30">
        <v>360</v>
      </c>
      <c r="Q40" s="29" t="s">
        <v>104</v>
      </c>
      <c r="R40" s="10">
        <v>130</v>
      </c>
      <c r="S40" s="10">
        <v>16</v>
      </c>
      <c r="T40" s="30">
        <v>360</v>
      </c>
    </row>
    <row r="41" spans="1:27">
      <c r="A41" s="29" t="s">
        <v>109</v>
      </c>
      <c r="B41" s="10">
        <v>90</v>
      </c>
      <c r="C41" s="10">
        <v>20</v>
      </c>
      <c r="D41" s="4">
        <v>10</v>
      </c>
      <c r="E41" s="29" t="s">
        <v>109</v>
      </c>
      <c r="F41" s="10">
        <v>90</v>
      </c>
      <c r="G41" s="10">
        <v>20</v>
      </c>
      <c r="H41" s="4">
        <v>10</v>
      </c>
      <c r="I41" s="29" t="s">
        <v>109</v>
      </c>
      <c r="J41" s="10">
        <v>90</v>
      </c>
      <c r="K41" s="10">
        <v>20</v>
      </c>
      <c r="L41" s="4">
        <v>10</v>
      </c>
      <c r="M41" s="29" t="s">
        <v>109</v>
      </c>
      <c r="N41" s="10">
        <v>90</v>
      </c>
      <c r="O41" s="10">
        <v>20</v>
      </c>
      <c r="P41" s="4">
        <v>10</v>
      </c>
      <c r="Q41" s="29" t="s">
        <v>109</v>
      </c>
      <c r="R41" s="10">
        <v>90</v>
      </c>
      <c r="S41" s="10">
        <v>20</v>
      </c>
      <c r="T41" s="4">
        <v>10</v>
      </c>
    </row>
    <row r="42" spans="1:27">
      <c r="A42" s="29"/>
      <c r="B42" s="10"/>
      <c r="C42" s="10"/>
      <c r="D42" s="30"/>
      <c r="E42" s="9"/>
      <c r="F42" s="10"/>
      <c r="G42" s="10"/>
      <c r="H42" s="30"/>
      <c r="I42" s="29"/>
      <c r="J42" s="10"/>
      <c r="K42" s="10"/>
      <c r="L42" s="30"/>
      <c r="M42" s="29"/>
      <c r="N42" s="10"/>
      <c r="O42" s="10"/>
      <c r="P42" s="30"/>
      <c r="Q42" s="29"/>
      <c r="R42" s="10"/>
      <c r="S42" s="10"/>
      <c r="T42" s="30"/>
      <c r="U42" s="9"/>
      <c r="V42" s="10" t="s">
        <v>4</v>
      </c>
      <c r="W42" s="10" t="s">
        <v>5</v>
      </c>
      <c r="X42" s="10" t="s">
        <v>6</v>
      </c>
      <c r="Y42" s="10"/>
    </row>
    <row r="43" spans="1:27">
      <c r="A43" s="29" t="s">
        <v>33</v>
      </c>
      <c r="B43" s="10">
        <f>SUM(B39:B42)</f>
        <v>500</v>
      </c>
      <c r="C43" s="10">
        <f>SUM(C39:C42)</f>
        <v>67</v>
      </c>
      <c r="D43" s="30">
        <f>SUM(D39:D42)</f>
        <v>950</v>
      </c>
      <c r="E43" s="9" t="s">
        <v>33</v>
      </c>
      <c r="F43" s="10">
        <f>SUM(F39:F42)</f>
        <v>550</v>
      </c>
      <c r="G43" s="10">
        <f>SUM(G39:G42)</f>
        <v>79</v>
      </c>
      <c r="H43" s="30">
        <f>SUM(H39:H42)</f>
        <v>960</v>
      </c>
      <c r="I43" s="29" t="s">
        <v>33</v>
      </c>
      <c r="J43" s="10">
        <f>SUM(J39:J42)</f>
        <v>530</v>
      </c>
      <c r="K43" s="10">
        <f>SUM(K39:K42)</f>
        <v>46</v>
      </c>
      <c r="L43" s="30">
        <f>SUM(L39:L42)</f>
        <v>406</v>
      </c>
      <c r="M43" s="29" t="s">
        <v>33</v>
      </c>
      <c r="N43" s="10">
        <f>SUM(N39:N42)</f>
        <v>520</v>
      </c>
      <c r="O43" s="10">
        <f>SUM(O39:O42)</f>
        <v>84</v>
      </c>
      <c r="P43" s="30">
        <f>SUM(P39:P42)</f>
        <v>1160</v>
      </c>
      <c r="Q43" s="29" t="s">
        <v>33</v>
      </c>
      <c r="R43" s="10">
        <f>SUM(R39:R42)</f>
        <v>410</v>
      </c>
      <c r="S43" s="10">
        <f>SUM(S39:S42)</f>
        <v>54</v>
      </c>
      <c r="T43" s="30">
        <f>SUM(T39:T42)</f>
        <v>670</v>
      </c>
      <c r="U43" s="15" t="s">
        <v>34</v>
      </c>
      <c r="V43" s="20">
        <f t="shared" ref="V43" si="20">B43+F43+J43+N43+R43</f>
        <v>2510</v>
      </c>
      <c r="W43" s="20">
        <f t="shared" ref="W43" si="21">C43+G43+K43+O43+S43</f>
        <v>330</v>
      </c>
      <c r="X43" s="20">
        <f t="shared" ref="X43" si="22">D43+H43+L43+P43+T43</f>
        <v>4146</v>
      </c>
      <c r="Y43" s="10"/>
    </row>
    <row r="44" spans="1:27" ht="15.75" thickBot="1">
      <c r="A44" s="39"/>
      <c r="B44" s="17"/>
      <c r="C44" s="17"/>
      <c r="D44" s="40"/>
      <c r="E44" s="43"/>
      <c r="F44" s="32"/>
      <c r="G44" s="32"/>
      <c r="H44" s="41"/>
      <c r="I44" s="31"/>
      <c r="J44" s="32"/>
      <c r="K44" s="32"/>
      <c r="L44" s="41"/>
      <c r="M44" s="31"/>
      <c r="N44" s="32"/>
      <c r="O44" s="32"/>
      <c r="P44" s="41"/>
      <c r="Q44" s="31"/>
      <c r="R44" s="32"/>
      <c r="S44" s="32"/>
      <c r="T44" s="41"/>
      <c r="U44" s="9" t="s">
        <v>35</v>
      </c>
      <c r="V44" s="20">
        <f>V43/4</f>
        <v>627.5</v>
      </c>
      <c r="W44" s="20">
        <f>W43/4</f>
        <v>82.5</v>
      </c>
      <c r="X44" s="20">
        <f>X43/4</f>
        <v>1036.5</v>
      </c>
      <c r="Y44" s="10" t="s">
        <v>36</v>
      </c>
    </row>
    <row r="45" spans="1:27">
      <c r="A45" s="46"/>
      <c r="B45" s="47"/>
      <c r="C45" s="4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5.75" thickBot="1">
      <c r="A46" s="47" t="s">
        <v>37</v>
      </c>
      <c r="B46" s="47"/>
      <c r="C46" s="4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>
      <c r="A47" s="35" t="s">
        <v>94</v>
      </c>
      <c r="B47" s="36"/>
      <c r="C47" s="36"/>
      <c r="D47" s="28"/>
      <c r="E47" s="42" t="s">
        <v>94</v>
      </c>
      <c r="F47" s="36"/>
      <c r="G47" s="36"/>
      <c r="H47" s="28"/>
      <c r="I47" s="35" t="s">
        <v>94</v>
      </c>
      <c r="J47" s="36"/>
      <c r="K47" s="36"/>
      <c r="L47" s="28"/>
      <c r="M47" s="35" t="s">
        <v>94</v>
      </c>
      <c r="N47" s="36"/>
      <c r="O47" s="36"/>
      <c r="P47" s="28"/>
      <c r="Q47" s="35" t="s">
        <v>94</v>
      </c>
      <c r="R47" s="36"/>
      <c r="S47" s="36"/>
      <c r="T47" s="28"/>
      <c r="W47" s="75" t="s">
        <v>2</v>
      </c>
      <c r="X47" s="76"/>
      <c r="Y47" s="76"/>
      <c r="Z47" s="77"/>
      <c r="AA47" s="28"/>
    </row>
    <row r="48" spans="1:27">
      <c r="A48" s="37" t="s">
        <v>3</v>
      </c>
      <c r="B48" s="6" t="s">
        <v>4</v>
      </c>
      <c r="C48" s="6" t="s">
        <v>5</v>
      </c>
      <c r="D48" s="38" t="s">
        <v>6</v>
      </c>
      <c r="E48" s="8" t="s">
        <v>3</v>
      </c>
      <c r="F48" s="6" t="s">
        <v>4</v>
      </c>
      <c r="G48" s="6" t="s">
        <v>5</v>
      </c>
      <c r="H48" s="38" t="s">
        <v>6</v>
      </c>
      <c r="I48" s="37" t="s">
        <v>3</v>
      </c>
      <c r="J48" s="6" t="s">
        <v>4</v>
      </c>
      <c r="K48" s="6" t="s">
        <v>5</v>
      </c>
      <c r="L48" s="38" t="s">
        <v>6</v>
      </c>
      <c r="M48" s="37" t="s">
        <v>3</v>
      </c>
      <c r="N48" s="6" t="s">
        <v>4</v>
      </c>
      <c r="O48" s="6" t="s">
        <v>5</v>
      </c>
      <c r="P48" s="38" t="s">
        <v>6</v>
      </c>
      <c r="Q48" s="37" t="s">
        <v>3</v>
      </c>
      <c r="R48" s="6" t="s">
        <v>4</v>
      </c>
      <c r="S48" s="6" t="s">
        <v>5</v>
      </c>
      <c r="T48" s="38" t="s">
        <v>6</v>
      </c>
      <c r="W48" s="29" t="s">
        <v>7</v>
      </c>
      <c r="X48" s="10"/>
      <c r="Y48" s="10"/>
      <c r="Z48" s="10" t="s">
        <v>8</v>
      </c>
      <c r="AA48" s="30">
        <v>1230</v>
      </c>
    </row>
    <row r="49" spans="1:27">
      <c r="A49" s="29" t="s">
        <v>13</v>
      </c>
      <c r="B49" s="10">
        <v>260</v>
      </c>
      <c r="C49" s="10">
        <v>25</v>
      </c>
      <c r="D49" s="30">
        <v>490</v>
      </c>
      <c r="E49" s="9" t="s">
        <v>149</v>
      </c>
      <c r="F49" s="10">
        <v>400</v>
      </c>
      <c r="G49" s="10">
        <v>40</v>
      </c>
      <c r="H49" s="30">
        <v>760</v>
      </c>
      <c r="I49" s="29" t="s">
        <v>95</v>
      </c>
      <c r="J49" s="10">
        <v>290</v>
      </c>
      <c r="K49" s="10">
        <v>28</v>
      </c>
      <c r="L49" s="4">
        <v>900</v>
      </c>
      <c r="M49" s="29" t="s">
        <v>97</v>
      </c>
      <c r="N49" s="10">
        <v>180</v>
      </c>
      <c r="O49" s="10">
        <v>40</v>
      </c>
      <c r="P49" s="30">
        <v>0</v>
      </c>
      <c r="Q49" s="13" t="s">
        <v>101</v>
      </c>
      <c r="R49" s="10">
        <v>360</v>
      </c>
      <c r="S49" s="10">
        <v>15</v>
      </c>
      <c r="T49" s="4">
        <v>800</v>
      </c>
      <c r="W49" s="29"/>
      <c r="X49" s="10"/>
      <c r="Y49" s="10"/>
      <c r="Z49" s="14" t="s">
        <v>14</v>
      </c>
      <c r="AA49" s="30">
        <v>1360</v>
      </c>
    </row>
    <row r="50" spans="1:27" ht="15.75" thickBot="1">
      <c r="A50" s="29" t="s">
        <v>42</v>
      </c>
      <c r="B50" s="10">
        <v>130</v>
      </c>
      <c r="C50" s="10">
        <v>16</v>
      </c>
      <c r="D50" s="30">
        <v>360</v>
      </c>
      <c r="E50" s="9" t="s">
        <v>150</v>
      </c>
      <c r="F50" s="10">
        <v>200</v>
      </c>
      <c r="G50" s="10">
        <v>43</v>
      </c>
      <c r="H50" s="30">
        <v>560</v>
      </c>
      <c r="I50" s="29" t="s">
        <v>96</v>
      </c>
      <c r="J50" s="10">
        <v>400</v>
      </c>
      <c r="K50" s="10">
        <v>88</v>
      </c>
      <c r="L50" s="30">
        <v>1020</v>
      </c>
      <c r="M50" s="29" t="s">
        <v>98</v>
      </c>
      <c r="N50" s="10">
        <v>50</v>
      </c>
      <c r="O50" s="10">
        <v>8</v>
      </c>
      <c r="P50" s="30">
        <v>390</v>
      </c>
      <c r="Q50" s="29" t="s">
        <v>100</v>
      </c>
      <c r="R50" s="10">
        <v>130</v>
      </c>
      <c r="S50" s="10">
        <v>16</v>
      </c>
      <c r="T50" s="4">
        <v>360</v>
      </c>
      <c r="W50" s="31"/>
      <c r="X50" s="32"/>
      <c r="Y50" s="32"/>
      <c r="Z50" s="33" t="s">
        <v>20</v>
      </c>
      <c r="AA50" s="34">
        <v>1420</v>
      </c>
    </row>
    <row r="51" spans="1:27">
      <c r="A51" s="29" t="s">
        <v>43</v>
      </c>
      <c r="B51" s="10">
        <v>25</v>
      </c>
      <c r="C51" s="10">
        <v>6</v>
      </c>
      <c r="D51" s="30">
        <v>45</v>
      </c>
      <c r="E51" s="9" t="s">
        <v>21</v>
      </c>
      <c r="F51" s="10">
        <v>60</v>
      </c>
      <c r="G51" s="10">
        <v>12</v>
      </c>
      <c r="H51" s="4">
        <v>20</v>
      </c>
      <c r="I51" s="13" t="s">
        <v>44</v>
      </c>
      <c r="J51" s="10">
        <v>150</v>
      </c>
      <c r="K51" s="10">
        <v>25</v>
      </c>
      <c r="L51" s="4">
        <v>340</v>
      </c>
      <c r="M51" s="29" t="s">
        <v>99</v>
      </c>
      <c r="N51" s="10">
        <v>90</v>
      </c>
      <c r="O51" s="10">
        <v>4</v>
      </c>
      <c r="P51" s="26">
        <v>380</v>
      </c>
      <c r="Q51" s="13" t="s">
        <v>21</v>
      </c>
      <c r="R51" s="10">
        <v>60</v>
      </c>
      <c r="S51" s="10">
        <v>12</v>
      </c>
      <c r="T51" s="4">
        <v>20</v>
      </c>
    </row>
    <row r="52" spans="1:27">
      <c r="A52" s="29"/>
      <c r="B52" s="10"/>
      <c r="C52" s="10"/>
      <c r="D52" s="30"/>
      <c r="E52" s="9" t="s">
        <v>62</v>
      </c>
      <c r="F52" s="10">
        <v>180</v>
      </c>
      <c r="G52" s="10">
        <v>28</v>
      </c>
      <c r="H52" s="4">
        <v>90</v>
      </c>
      <c r="I52" s="13" t="s">
        <v>151</v>
      </c>
      <c r="J52" s="10">
        <v>25</v>
      </c>
      <c r="K52" s="10">
        <v>6</v>
      </c>
      <c r="L52" s="4">
        <v>30</v>
      </c>
      <c r="M52" s="9" t="s">
        <v>19</v>
      </c>
      <c r="N52" s="10">
        <v>25</v>
      </c>
      <c r="O52" s="10">
        <v>5</v>
      </c>
      <c r="P52" s="4">
        <v>20</v>
      </c>
      <c r="Q52" s="13"/>
      <c r="R52" s="10"/>
      <c r="S52" s="10"/>
      <c r="T52" s="4">
        <v>90</v>
      </c>
    </row>
    <row r="53" spans="1:27">
      <c r="A53" s="29"/>
      <c r="B53" s="10"/>
      <c r="C53" s="10"/>
      <c r="D53" s="30"/>
      <c r="E53" s="9"/>
      <c r="F53" s="10"/>
      <c r="G53" s="10"/>
      <c r="H53" s="30"/>
      <c r="I53" s="29"/>
      <c r="J53" s="10"/>
      <c r="K53" s="10"/>
      <c r="L53" s="30"/>
      <c r="M53" s="13" t="s">
        <v>61</v>
      </c>
      <c r="N53" s="10">
        <v>150</v>
      </c>
      <c r="O53" s="10">
        <v>17</v>
      </c>
      <c r="P53" s="26">
        <v>220</v>
      </c>
      <c r="Q53" s="29"/>
      <c r="R53" s="10"/>
      <c r="S53" s="10"/>
      <c r="T53" s="30"/>
    </row>
    <row r="54" spans="1:27">
      <c r="A54" s="29"/>
      <c r="B54" s="10"/>
      <c r="C54" s="10"/>
      <c r="D54" s="30"/>
      <c r="E54" s="9"/>
      <c r="F54" s="10"/>
      <c r="G54" s="10"/>
      <c r="H54" s="30"/>
      <c r="I54" s="29"/>
      <c r="J54" s="10"/>
      <c r="K54" s="10"/>
      <c r="L54" s="30"/>
      <c r="M54" s="29"/>
      <c r="N54" s="10"/>
      <c r="O54" s="10"/>
      <c r="P54" s="30"/>
      <c r="Q54" s="29"/>
      <c r="R54" s="10"/>
      <c r="S54" s="10"/>
      <c r="T54" s="30"/>
      <c r="U54" s="9"/>
      <c r="V54" s="10" t="s">
        <v>4</v>
      </c>
      <c r="W54" s="10" t="s">
        <v>5</v>
      </c>
      <c r="X54" s="10" t="s">
        <v>6</v>
      </c>
      <c r="Y54" s="10"/>
    </row>
    <row r="55" spans="1:27">
      <c r="A55" s="29" t="s">
        <v>33</v>
      </c>
      <c r="B55" s="10">
        <f t="shared" ref="B55:D55" si="23">SUM(B49:B54)</f>
        <v>415</v>
      </c>
      <c r="C55" s="10">
        <f t="shared" si="23"/>
        <v>47</v>
      </c>
      <c r="D55" s="30">
        <f t="shared" si="23"/>
        <v>895</v>
      </c>
      <c r="E55" s="9" t="s">
        <v>33</v>
      </c>
      <c r="F55" s="10">
        <f t="shared" ref="F55:H55" si="24">SUM(F49:F54)</f>
        <v>840</v>
      </c>
      <c r="G55" s="10">
        <f t="shared" si="24"/>
        <v>123</v>
      </c>
      <c r="H55" s="30">
        <f t="shared" si="24"/>
        <v>1430</v>
      </c>
      <c r="I55" s="29" t="s">
        <v>33</v>
      </c>
      <c r="J55" s="10">
        <f t="shared" ref="J55:L55" si="25">SUM(J49:J54)</f>
        <v>865</v>
      </c>
      <c r="K55" s="10">
        <f t="shared" si="25"/>
        <v>147</v>
      </c>
      <c r="L55" s="30">
        <f t="shared" si="25"/>
        <v>2290</v>
      </c>
      <c r="M55" s="29" t="s">
        <v>33</v>
      </c>
      <c r="N55" s="10">
        <f t="shared" ref="N55:P55" si="26">SUM(N49:N54)</f>
        <v>495</v>
      </c>
      <c r="O55" s="10">
        <f t="shared" si="26"/>
        <v>74</v>
      </c>
      <c r="P55" s="30">
        <f t="shared" si="26"/>
        <v>1010</v>
      </c>
      <c r="Q55" s="29" t="s">
        <v>33</v>
      </c>
      <c r="R55" s="10">
        <f t="shared" ref="R55:T55" si="27">SUM(R49:R54)</f>
        <v>550</v>
      </c>
      <c r="S55" s="10">
        <f t="shared" si="27"/>
        <v>43</v>
      </c>
      <c r="T55" s="30">
        <f t="shared" si="27"/>
        <v>1270</v>
      </c>
      <c r="U55" s="15" t="s">
        <v>34</v>
      </c>
      <c r="V55" s="10">
        <f t="shared" ref="V55:X55" si="28">B55+F55+J55+N55+R55</f>
        <v>3165</v>
      </c>
      <c r="W55" s="10">
        <f t="shared" si="28"/>
        <v>434</v>
      </c>
      <c r="X55" s="10">
        <f t="shared" si="28"/>
        <v>6895</v>
      </c>
      <c r="Y55" s="10"/>
    </row>
    <row r="56" spans="1:27" ht="15.75" thickBot="1">
      <c r="A56" s="31"/>
      <c r="B56" s="32"/>
      <c r="C56" s="32"/>
      <c r="D56" s="41"/>
      <c r="E56" s="43"/>
      <c r="F56" s="32"/>
      <c r="G56" s="32"/>
      <c r="H56" s="41"/>
      <c r="I56" s="31"/>
      <c r="J56" s="32"/>
      <c r="K56" s="32"/>
      <c r="L56" s="41"/>
      <c r="M56" s="31"/>
      <c r="N56" s="32"/>
      <c r="O56" s="32"/>
      <c r="P56" s="41"/>
      <c r="Q56" s="31"/>
      <c r="R56" s="32"/>
      <c r="S56" s="32"/>
      <c r="T56" s="41"/>
      <c r="U56" s="9" t="s">
        <v>35</v>
      </c>
      <c r="V56" s="10">
        <f t="shared" ref="V56:X56" si="29">V55/5</f>
        <v>633</v>
      </c>
      <c r="W56" s="20">
        <f t="shared" si="29"/>
        <v>86.8</v>
      </c>
      <c r="X56" s="10">
        <f t="shared" si="29"/>
        <v>1379</v>
      </c>
      <c r="Y56" s="10" t="s">
        <v>36</v>
      </c>
    </row>
    <row r="57" spans="1:27">
      <c r="A57" s="37" t="s">
        <v>102</v>
      </c>
      <c r="B57" s="6"/>
      <c r="C57" s="6"/>
      <c r="D57" s="38"/>
      <c r="E57" s="42"/>
      <c r="F57" s="36"/>
      <c r="G57" s="36"/>
      <c r="H57" s="28"/>
      <c r="I57" s="35"/>
      <c r="J57" s="36"/>
      <c r="K57" s="36"/>
      <c r="L57" s="28"/>
      <c r="M57" s="35"/>
      <c r="N57" s="36"/>
      <c r="O57" s="36"/>
      <c r="P57" s="28"/>
      <c r="Q57" s="35"/>
      <c r="R57" s="36"/>
      <c r="S57" s="36"/>
      <c r="T57" s="28"/>
    </row>
    <row r="58" spans="1:27">
      <c r="A58" s="29" t="s">
        <v>3</v>
      </c>
      <c r="B58" s="10" t="s">
        <v>4</v>
      </c>
      <c r="C58" s="10" t="s">
        <v>5</v>
      </c>
      <c r="D58" s="30" t="s">
        <v>6</v>
      </c>
      <c r="E58" s="8" t="s">
        <v>3</v>
      </c>
      <c r="F58" s="6" t="s">
        <v>4</v>
      </c>
      <c r="G58" s="6" t="s">
        <v>5</v>
      </c>
      <c r="H58" s="38" t="s">
        <v>6</v>
      </c>
      <c r="I58" s="37" t="s">
        <v>3</v>
      </c>
      <c r="J58" s="6" t="s">
        <v>4</v>
      </c>
      <c r="K58" s="6" t="s">
        <v>5</v>
      </c>
      <c r="L58" s="38" t="s">
        <v>6</v>
      </c>
      <c r="M58" s="37" t="s">
        <v>3</v>
      </c>
      <c r="N58" s="6" t="s">
        <v>4</v>
      </c>
      <c r="O58" s="6" t="s">
        <v>5</v>
      </c>
      <c r="P58" s="38" t="s">
        <v>6</v>
      </c>
      <c r="Q58" s="37" t="s">
        <v>3</v>
      </c>
      <c r="R58" s="6" t="s">
        <v>4</v>
      </c>
      <c r="S58" s="6" t="s">
        <v>5</v>
      </c>
      <c r="T58" s="38" t="s">
        <v>6</v>
      </c>
    </row>
    <row r="59" spans="1:27">
      <c r="A59" s="29" t="s">
        <v>103</v>
      </c>
      <c r="B59" s="10">
        <v>240</v>
      </c>
      <c r="C59" s="10">
        <v>44</v>
      </c>
      <c r="D59" s="30">
        <v>710</v>
      </c>
      <c r="E59" s="9" t="s">
        <v>105</v>
      </c>
      <c r="F59" s="10">
        <v>300</v>
      </c>
      <c r="G59" s="10">
        <v>25</v>
      </c>
      <c r="H59" s="30">
        <v>860</v>
      </c>
      <c r="I59" s="29" t="s">
        <v>106</v>
      </c>
      <c r="J59" s="10">
        <v>280</v>
      </c>
      <c r="K59" s="10">
        <v>32</v>
      </c>
      <c r="L59" s="4">
        <v>590</v>
      </c>
      <c r="M59" s="29" t="s">
        <v>107</v>
      </c>
      <c r="N59" s="10">
        <v>260</v>
      </c>
      <c r="O59" s="10">
        <v>17</v>
      </c>
      <c r="P59" s="30">
        <v>390</v>
      </c>
      <c r="Q59" s="13" t="s">
        <v>108</v>
      </c>
      <c r="R59" s="10">
        <v>290</v>
      </c>
      <c r="S59" s="10">
        <v>29</v>
      </c>
      <c r="T59" s="4">
        <v>1110</v>
      </c>
    </row>
    <row r="60" spans="1:27">
      <c r="A60" s="29" t="s">
        <v>104</v>
      </c>
      <c r="B60" s="10">
        <v>130</v>
      </c>
      <c r="C60" s="10">
        <v>16</v>
      </c>
      <c r="D60" s="30">
        <v>360</v>
      </c>
      <c r="E60" s="9" t="s">
        <v>104</v>
      </c>
      <c r="F60" s="10">
        <v>130</v>
      </c>
      <c r="G60" s="10">
        <v>16</v>
      </c>
      <c r="H60" s="30">
        <v>360</v>
      </c>
      <c r="I60" s="29" t="s">
        <v>104</v>
      </c>
      <c r="J60" s="10">
        <v>130</v>
      </c>
      <c r="K60" s="10">
        <v>16</v>
      </c>
      <c r="L60" s="30">
        <v>360</v>
      </c>
      <c r="M60" s="29" t="s">
        <v>104</v>
      </c>
      <c r="N60" s="10">
        <v>130</v>
      </c>
      <c r="O60" s="10">
        <v>16</v>
      </c>
      <c r="P60" s="30">
        <v>360</v>
      </c>
      <c r="Q60" s="29" t="s">
        <v>104</v>
      </c>
      <c r="R60" s="10">
        <v>130</v>
      </c>
      <c r="S60" s="10">
        <v>16</v>
      </c>
      <c r="T60" s="30">
        <v>360</v>
      </c>
    </row>
    <row r="61" spans="1:27">
      <c r="A61" s="29" t="s">
        <v>109</v>
      </c>
      <c r="B61" s="10">
        <v>90</v>
      </c>
      <c r="C61" s="10">
        <v>20</v>
      </c>
      <c r="D61" s="4">
        <v>10</v>
      </c>
      <c r="E61" s="29" t="s">
        <v>109</v>
      </c>
      <c r="F61" s="10">
        <v>90</v>
      </c>
      <c r="G61" s="10">
        <v>20</v>
      </c>
      <c r="H61" s="4">
        <v>10</v>
      </c>
      <c r="I61" s="29" t="s">
        <v>109</v>
      </c>
      <c r="J61" s="10">
        <v>90</v>
      </c>
      <c r="K61" s="10">
        <v>20</v>
      </c>
      <c r="L61" s="4">
        <v>10</v>
      </c>
      <c r="M61" s="29" t="s">
        <v>109</v>
      </c>
      <c r="N61" s="10">
        <v>90</v>
      </c>
      <c r="O61" s="10">
        <v>20</v>
      </c>
      <c r="P61" s="4">
        <v>10</v>
      </c>
      <c r="Q61" s="29" t="s">
        <v>109</v>
      </c>
      <c r="R61" s="10">
        <v>90</v>
      </c>
      <c r="S61" s="10">
        <v>20</v>
      </c>
      <c r="T61" s="4">
        <v>10</v>
      </c>
    </row>
    <row r="62" spans="1:27">
      <c r="A62" s="29"/>
      <c r="B62" s="10"/>
      <c r="C62" s="10"/>
      <c r="D62" s="30"/>
      <c r="E62" s="9"/>
      <c r="F62" s="10"/>
      <c r="G62" s="10"/>
      <c r="H62" s="30"/>
      <c r="I62" s="29"/>
      <c r="J62" s="10"/>
      <c r="K62" s="10"/>
      <c r="L62" s="30"/>
      <c r="M62" s="29"/>
      <c r="N62" s="10"/>
      <c r="O62" s="10"/>
      <c r="P62" s="30"/>
      <c r="Q62" s="29"/>
      <c r="R62" s="10"/>
      <c r="S62" s="10"/>
      <c r="T62" s="30"/>
      <c r="U62" s="9"/>
      <c r="V62" s="10" t="s">
        <v>4</v>
      </c>
      <c r="W62" s="10" t="s">
        <v>5</v>
      </c>
      <c r="X62" s="10" t="s">
        <v>6</v>
      </c>
      <c r="Y62" s="10"/>
    </row>
    <row r="63" spans="1:27">
      <c r="A63" s="29" t="s">
        <v>33</v>
      </c>
      <c r="B63" s="10">
        <f>SUM(B59:B62)</f>
        <v>460</v>
      </c>
      <c r="C63" s="10">
        <f>SUM(C59:C62)</f>
        <v>80</v>
      </c>
      <c r="D63" s="30">
        <f>SUM(D59:D62)</f>
        <v>1080</v>
      </c>
      <c r="E63" s="9" t="s">
        <v>33</v>
      </c>
      <c r="F63" s="10">
        <f>SUM(F59:F62)</f>
        <v>520</v>
      </c>
      <c r="G63" s="10">
        <f>SUM(G59:G62)</f>
        <v>61</v>
      </c>
      <c r="H63" s="30">
        <f>SUM(H59:H62)</f>
        <v>1230</v>
      </c>
      <c r="I63" s="29" t="s">
        <v>33</v>
      </c>
      <c r="J63" s="10">
        <f>SUM(J59:J62)</f>
        <v>500</v>
      </c>
      <c r="K63" s="10">
        <f>SUM(K59:K62)</f>
        <v>68</v>
      </c>
      <c r="L63" s="30">
        <f>SUM(L59:L62)</f>
        <v>960</v>
      </c>
      <c r="M63" s="29" t="s">
        <v>33</v>
      </c>
      <c r="N63" s="10">
        <f>SUM(N59:N62)</f>
        <v>480</v>
      </c>
      <c r="O63" s="10">
        <f>SUM(O59:O62)</f>
        <v>53</v>
      </c>
      <c r="P63" s="30">
        <f>SUM(P59:P62)</f>
        <v>760</v>
      </c>
      <c r="Q63" s="29" t="s">
        <v>33</v>
      </c>
      <c r="R63" s="10">
        <f>SUM(R59:R62)</f>
        <v>510</v>
      </c>
      <c r="S63" s="10">
        <f>SUM(S59:S62)</f>
        <v>65</v>
      </c>
      <c r="T63" s="30">
        <f>SUM(T59:T62)</f>
        <v>1480</v>
      </c>
      <c r="U63" s="15" t="s">
        <v>34</v>
      </c>
      <c r="V63" s="10">
        <f t="shared" ref="V63" si="30">B63+F63+J63+N63+R63</f>
        <v>2470</v>
      </c>
      <c r="W63" s="10">
        <f t="shared" ref="W63" si="31">C63+G63+K63+O63+S63</f>
        <v>327</v>
      </c>
      <c r="X63" s="10">
        <f t="shared" ref="X63" si="32">D63+H63+L63+P63+T63</f>
        <v>5510</v>
      </c>
      <c r="Y63" s="10"/>
    </row>
    <row r="64" spans="1:27" ht="15.75" thickBot="1">
      <c r="A64" s="39"/>
      <c r="B64" s="17"/>
      <c r="C64" s="17"/>
      <c r="D64" s="40"/>
      <c r="E64" s="43"/>
      <c r="F64" s="32"/>
      <c r="G64" s="32"/>
      <c r="H64" s="41"/>
      <c r="I64" s="31"/>
      <c r="J64" s="32"/>
      <c r="K64" s="32"/>
      <c r="L64" s="41"/>
      <c r="M64" s="31"/>
      <c r="N64" s="32"/>
      <c r="O64" s="32"/>
      <c r="P64" s="41"/>
      <c r="Q64" s="31"/>
      <c r="R64" s="32"/>
      <c r="S64" s="32"/>
      <c r="T64" s="41"/>
      <c r="U64" s="9" t="s">
        <v>35</v>
      </c>
      <c r="V64" s="10">
        <f t="shared" ref="V64:X64" si="33">V63/5</f>
        <v>494</v>
      </c>
      <c r="W64" s="20">
        <f t="shared" si="33"/>
        <v>65.400000000000006</v>
      </c>
      <c r="X64" s="10">
        <f t="shared" si="33"/>
        <v>1102</v>
      </c>
      <c r="Y64" s="10" t="s">
        <v>36</v>
      </c>
    </row>
    <row r="65" spans="1:25">
      <c r="A65" s="37" t="s">
        <v>110</v>
      </c>
      <c r="B65" s="6"/>
      <c r="C65" s="6"/>
      <c r="D65" s="38"/>
      <c r="E65" s="42"/>
      <c r="F65" s="36"/>
      <c r="G65" s="36"/>
      <c r="H65" s="28"/>
      <c r="I65" s="35"/>
      <c r="J65" s="36"/>
      <c r="K65" s="36"/>
      <c r="L65" s="28"/>
      <c r="M65" s="35"/>
      <c r="N65" s="36"/>
      <c r="O65" s="36"/>
      <c r="P65" s="28"/>
      <c r="Q65" s="35"/>
      <c r="R65" s="36"/>
      <c r="S65" s="36"/>
      <c r="T65" s="28"/>
    </row>
    <row r="66" spans="1:25">
      <c r="A66" s="29" t="s">
        <v>3</v>
      </c>
      <c r="B66" s="10" t="s">
        <v>4</v>
      </c>
      <c r="C66" s="10" t="s">
        <v>5</v>
      </c>
      <c r="D66" s="30" t="s">
        <v>6</v>
      </c>
      <c r="E66" s="8" t="s">
        <v>3</v>
      </c>
      <c r="F66" s="6" t="s">
        <v>4</v>
      </c>
      <c r="G66" s="6" t="s">
        <v>5</v>
      </c>
      <c r="H66" s="38" t="s">
        <v>6</v>
      </c>
      <c r="I66" s="37" t="s">
        <v>3</v>
      </c>
      <c r="J66" s="6" t="s">
        <v>4</v>
      </c>
      <c r="K66" s="6" t="s">
        <v>5</v>
      </c>
      <c r="L66" s="38" t="s">
        <v>6</v>
      </c>
      <c r="M66" s="37" t="s">
        <v>3</v>
      </c>
      <c r="N66" s="6" t="s">
        <v>4</v>
      </c>
      <c r="O66" s="6" t="s">
        <v>5</v>
      </c>
      <c r="P66" s="38" t="s">
        <v>6</v>
      </c>
      <c r="Q66" s="37" t="s">
        <v>3</v>
      </c>
      <c r="R66" s="6" t="s">
        <v>4</v>
      </c>
      <c r="S66" s="6" t="s">
        <v>5</v>
      </c>
      <c r="T66" s="38" t="s">
        <v>6</v>
      </c>
    </row>
    <row r="67" spans="1:25">
      <c r="A67" s="29" t="s">
        <v>111</v>
      </c>
      <c r="B67" s="10">
        <v>463</v>
      </c>
      <c r="C67" s="10">
        <v>57</v>
      </c>
      <c r="D67" s="30">
        <v>1514</v>
      </c>
      <c r="E67" s="9" t="s">
        <v>112</v>
      </c>
      <c r="F67" s="10">
        <v>520</v>
      </c>
      <c r="G67" s="10">
        <v>49</v>
      </c>
      <c r="H67" s="30">
        <v>1160</v>
      </c>
      <c r="I67" s="29" t="s">
        <v>113</v>
      </c>
      <c r="J67" s="10">
        <v>405</v>
      </c>
      <c r="K67" s="10">
        <v>46</v>
      </c>
      <c r="L67" s="4">
        <v>590</v>
      </c>
      <c r="M67" s="29" t="s">
        <v>114</v>
      </c>
      <c r="N67" s="10">
        <v>285</v>
      </c>
      <c r="O67" s="10">
        <v>34</v>
      </c>
      <c r="P67" s="30">
        <v>670</v>
      </c>
      <c r="Q67" s="13" t="s">
        <v>115</v>
      </c>
      <c r="R67" s="10">
        <v>455</v>
      </c>
      <c r="S67" s="10">
        <v>38</v>
      </c>
      <c r="T67" s="4">
        <v>780</v>
      </c>
    </row>
    <row r="68" spans="1:25">
      <c r="A68" s="13" t="s">
        <v>75</v>
      </c>
      <c r="B68" s="10">
        <v>70</v>
      </c>
      <c r="C68" s="10">
        <v>12</v>
      </c>
      <c r="D68" s="4">
        <v>110</v>
      </c>
      <c r="E68" s="13" t="s">
        <v>75</v>
      </c>
      <c r="F68" s="10">
        <v>70</v>
      </c>
      <c r="G68" s="10">
        <v>12</v>
      </c>
      <c r="H68" s="4">
        <v>110</v>
      </c>
      <c r="I68" s="13" t="s">
        <v>75</v>
      </c>
      <c r="J68" s="10">
        <v>70</v>
      </c>
      <c r="K68" s="10">
        <v>12</v>
      </c>
      <c r="L68" s="4">
        <v>110</v>
      </c>
      <c r="M68" s="13" t="s">
        <v>75</v>
      </c>
      <c r="N68" s="10">
        <v>70</v>
      </c>
      <c r="O68" s="10">
        <v>12</v>
      </c>
      <c r="P68" s="4">
        <v>110</v>
      </c>
      <c r="Q68" s="13" t="s">
        <v>75</v>
      </c>
      <c r="R68" s="10">
        <v>70</v>
      </c>
      <c r="S68" s="10">
        <v>12</v>
      </c>
      <c r="T68" s="4">
        <v>110</v>
      </c>
    </row>
    <row r="69" spans="1:25">
      <c r="A69" s="29" t="s">
        <v>109</v>
      </c>
      <c r="B69" s="10">
        <v>90</v>
      </c>
      <c r="C69" s="10">
        <v>20</v>
      </c>
      <c r="D69" s="4">
        <v>10</v>
      </c>
      <c r="E69" s="29" t="s">
        <v>109</v>
      </c>
      <c r="F69" s="10">
        <v>90</v>
      </c>
      <c r="G69" s="10">
        <v>20</v>
      </c>
      <c r="H69" s="4">
        <v>10</v>
      </c>
      <c r="I69" s="29" t="s">
        <v>109</v>
      </c>
      <c r="J69" s="10">
        <v>90</v>
      </c>
      <c r="K69" s="10">
        <v>20</v>
      </c>
      <c r="L69" s="4">
        <v>10</v>
      </c>
      <c r="M69" s="29" t="s">
        <v>109</v>
      </c>
      <c r="N69" s="10">
        <v>90</v>
      </c>
      <c r="O69" s="10">
        <v>20</v>
      </c>
      <c r="P69" s="4">
        <v>10</v>
      </c>
      <c r="Q69" s="29" t="s">
        <v>109</v>
      </c>
      <c r="R69" s="10">
        <v>90</v>
      </c>
      <c r="S69" s="10">
        <v>20</v>
      </c>
      <c r="T69" s="4">
        <v>10</v>
      </c>
    </row>
    <row r="70" spans="1:25">
      <c r="A70" s="29"/>
      <c r="B70" s="10"/>
      <c r="C70" s="10"/>
      <c r="D70" s="30"/>
      <c r="E70" s="9"/>
      <c r="F70" s="10"/>
      <c r="G70" s="10"/>
      <c r="H70" s="30"/>
      <c r="I70" s="29"/>
      <c r="J70" s="10"/>
      <c r="K70" s="10"/>
      <c r="L70" s="30"/>
      <c r="M70" s="29"/>
      <c r="N70" s="10"/>
      <c r="O70" s="10"/>
      <c r="P70" s="30"/>
      <c r="Q70" s="29"/>
      <c r="R70" s="10"/>
      <c r="S70" s="10"/>
      <c r="T70" s="30"/>
      <c r="U70" s="9"/>
      <c r="V70" s="10" t="s">
        <v>4</v>
      </c>
      <c r="W70" s="10" t="s">
        <v>5</v>
      </c>
      <c r="X70" s="10" t="s">
        <v>6</v>
      </c>
      <c r="Y70" s="10"/>
    </row>
    <row r="71" spans="1:25">
      <c r="A71" s="29" t="s">
        <v>33</v>
      </c>
      <c r="B71" s="10">
        <f>SUM(B67:B70)</f>
        <v>623</v>
      </c>
      <c r="C71" s="10">
        <f>SUM(C67:C70)</f>
        <v>89</v>
      </c>
      <c r="D71" s="30">
        <f>SUM(D67:D70)</f>
        <v>1634</v>
      </c>
      <c r="E71" s="9" t="s">
        <v>33</v>
      </c>
      <c r="F71" s="10">
        <f>SUM(F67:F70)</f>
        <v>680</v>
      </c>
      <c r="G71" s="10">
        <f>SUM(G67:G70)</f>
        <v>81</v>
      </c>
      <c r="H71" s="30">
        <f>SUM(H67:H70)</f>
        <v>1280</v>
      </c>
      <c r="I71" s="29" t="s">
        <v>33</v>
      </c>
      <c r="J71" s="10">
        <f>SUM(J67:J70)</f>
        <v>565</v>
      </c>
      <c r="K71" s="10">
        <f>SUM(K67:K70)</f>
        <v>78</v>
      </c>
      <c r="L71" s="30">
        <f>SUM(L67:L70)</f>
        <v>710</v>
      </c>
      <c r="M71" s="29" t="s">
        <v>33</v>
      </c>
      <c r="N71" s="10">
        <f>SUM(N67:N70)</f>
        <v>445</v>
      </c>
      <c r="O71" s="10">
        <f>SUM(O67:O70)</f>
        <v>66</v>
      </c>
      <c r="P71" s="30">
        <f>SUM(P67:P70)</f>
        <v>790</v>
      </c>
      <c r="Q71" s="29" t="s">
        <v>33</v>
      </c>
      <c r="R71" s="10">
        <f>SUM(R67:R70)</f>
        <v>615</v>
      </c>
      <c r="S71" s="10">
        <f>SUM(S67:S70)</f>
        <v>70</v>
      </c>
      <c r="T71" s="30">
        <f>SUM(T67:T70)</f>
        <v>900</v>
      </c>
      <c r="U71" s="15" t="s">
        <v>34</v>
      </c>
      <c r="V71" s="20">
        <f t="shared" ref="V71" si="34">B71+F71+J71+N71+R71</f>
        <v>2928</v>
      </c>
      <c r="W71" s="20">
        <f t="shared" ref="W71" si="35">C71+G71+K71+O71+S71</f>
        <v>384</v>
      </c>
      <c r="X71" s="20">
        <f t="shared" ref="X71" si="36">D71+H71+L71+P71+T71</f>
        <v>5314</v>
      </c>
      <c r="Y71" s="10"/>
    </row>
    <row r="72" spans="1:25" ht="15.75" thickBot="1">
      <c r="A72" s="39"/>
      <c r="B72" s="17"/>
      <c r="C72" s="17"/>
      <c r="D72" s="40"/>
      <c r="E72" s="43"/>
      <c r="F72" s="32"/>
      <c r="G72" s="32"/>
      <c r="H72" s="41"/>
      <c r="I72" s="31"/>
      <c r="J72" s="32"/>
      <c r="K72" s="32"/>
      <c r="L72" s="41"/>
      <c r="M72" s="31"/>
      <c r="N72" s="32"/>
      <c r="O72" s="32"/>
      <c r="P72" s="41"/>
      <c r="Q72" s="31"/>
      <c r="R72" s="32"/>
      <c r="S72" s="32"/>
      <c r="T72" s="41"/>
      <c r="U72" s="9" t="s">
        <v>35</v>
      </c>
      <c r="V72" s="20">
        <f t="shared" ref="V72:X72" si="37">V71/5</f>
        <v>585.6</v>
      </c>
      <c r="W72" s="20">
        <f t="shared" si="37"/>
        <v>76.8</v>
      </c>
      <c r="X72" s="20">
        <f t="shared" si="37"/>
        <v>1062.8</v>
      </c>
      <c r="Y72" s="10" t="s">
        <v>36</v>
      </c>
    </row>
    <row r="73" spans="1:25">
      <c r="A73" s="37" t="s">
        <v>116</v>
      </c>
      <c r="B73" s="6"/>
      <c r="C73" s="6"/>
      <c r="D73" s="38"/>
      <c r="E73" s="42"/>
      <c r="F73" s="36"/>
      <c r="G73" s="36"/>
      <c r="H73" s="28"/>
      <c r="I73" s="35"/>
      <c r="J73" s="36"/>
      <c r="K73" s="36"/>
      <c r="L73" s="28"/>
      <c r="M73" s="35"/>
      <c r="N73" s="36"/>
      <c r="O73" s="36"/>
      <c r="P73" s="28"/>
      <c r="Q73" s="35"/>
      <c r="R73" s="36"/>
      <c r="S73" s="36"/>
      <c r="T73" s="28"/>
    </row>
    <row r="74" spans="1:25">
      <c r="A74" s="29" t="s">
        <v>3</v>
      </c>
      <c r="B74" s="10" t="s">
        <v>4</v>
      </c>
      <c r="C74" s="10" t="s">
        <v>5</v>
      </c>
      <c r="D74" s="30" t="s">
        <v>6</v>
      </c>
      <c r="E74" s="8" t="s">
        <v>3</v>
      </c>
      <c r="F74" s="6" t="s">
        <v>4</v>
      </c>
      <c r="G74" s="6" t="s">
        <v>5</v>
      </c>
      <c r="H74" s="38" t="s">
        <v>6</v>
      </c>
      <c r="I74" s="37" t="s">
        <v>3</v>
      </c>
      <c r="J74" s="6" t="s">
        <v>4</v>
      </c>
      <c r="K74" s="6" t="s">
        <v>5</v>
      </c>
      <c r="L74" s="38" t="s">
        <v>6</v>
      </c>
      <c r="M74" s="37" t="s">
        <v>3</v>
      </c>
      <c r="N74" s="6" t="s">
        <v>4</v>
      </c>
      <c r="O74" s="6" t="s">
        <v>5</v>
      </c>
      <c r="P74" s="38" t="s">
        <v>6</v>
      </c>
      <c r="Q74" s="37" t="s">
        <v>3</v>
      </c>
      <c r="R74" s="6" t="s">
        <v>4</v>
      </c>
      <c r="S74" s="6" t="s">
        <v>5</v>
      </c>
      <c r="T74" s="38" t="s">
        <v>6</v>
      </c>
    </row>
    <row r="75" spans="1:25">
      <c r="A75" s="29" t="s">
        <v>117</v>
      </c>
      <c r="B75" s="10">
        <v>130</v>
      </c>
      <c r="C75" s="10">
        <v>12</v>
      </c>
      <c r="D75" s="30">
        <v>210</v>
      </c>
      <c r="E75" s="9" t="s">
        <v>118</v>
      </c>
      <c r="F75" s="10">
        <v>310</v>
      </c>
      <c r="G75" s="10">
        <v>14</v>
      </c>
      <c r="H75" s="30">
        <v>490</v>
      </c>
      <c r="I75" s="29" t="s">
        <v>119</v>
      </c>
      <c r="J75" s="10">
        <v>210</v>
      </c>
      <c r="K75" s="10">
        <v>10</v>
      </c>
      <c r="L75" s="4">
        <v>290</v>
      </c>
      <c r="M75" s="29" t="s">
        <v>120</v>
      </c>
      <c r="N75" s="10">
        <v>95</v>
      </c>
      <c r="O75" s="10">
        <v>11</v>
      </c>
      <c r="P75" s="30">
        <v>160</v>
      </c>
      <c r="Q75" s="13"/>
      <c r="R75" s="10"/>
      <c r="S75" s="10"/>
      <c r="T75" s="4"/>
    </row>
    <row r="76" spans="1:25">
      <c r="A76" s="13" t="s">
        <v>75</v>
      </c>
      <c r="B76" s="10">
        <v>70</v>
      </c>
      <c r="C76" s="10">
        <v>12</v>
      </c>
      <c r="D76" s="4">
        <v>110</v>
      </c>
      <c r="E76" s="13" t="s">
        <v>75</v>
      </c>
      <c r="F76" s="10">
        <v>70</v>
      </c>
      <c r="G76" s="10">
        <v>12</v>
      </c>
      <c r="H76" s="4">
        <v>110</v>
      </c>
      <c r="I76" s="13" t="s">
        <v>75</v>
      </c>
      <c r="J76" s="10">
        <v>70</v>
      </c>
      <c r="K76" s="10">
        <v>12</v>
      </c>
      <c r="L76" s="4">
        <v>110</v>
      </c>
      <c r="M76" s="13" t="s">
        <v>75</v>
      </c>
      <c r="N76" s="10">
        <v>70</v>
      </c>
      <c r="O76" s="10">
        <v>12</v>
      </c>
      <c r="P76" s="4">
        <v>110</v>
      </c>
      <c r="Q76" s="29"/>
      <c r="R76" s="10"/>
      <c r="S76" s="10"/>
      <c r="T76" s="4"/>
    </row>
    <row r="77" spans="1:25">
      <c r="A77" s="29" t="s">
        <v>109</v>
      </c>
      <c r="B77" s="10">
        <v>90</v>
      </c>
      <c r="C77" s="10">
        <v>20</v>
      </c>
      <c r="D77" s="4">
        <v>10</v>
      </c>
      <c r="E77" s="29" t="s">
        <v>109</v>
      </c>
      <c r="F77" s="10">
        <v>90</v>
      </c>
      <c r="G77" s="10">
        <v>20</v>
      </c>
      <c r="H77" s="4">
        <v>10</v>
      </c>
      <c r="I77" s="29" t="s">
        <v>109</v>
      </c>
      <c r="J77" s="10">
        <v>90</v>
      </c>
      <c r="K77" s="10">
        <v>20</v>
      </c>
      <c r="L77" s="4">
        <v>10</v>
      </c>
      <c r="M77" s="29" t="s">
        <v>109</v>
      </c>
      <c r="N77" s="10">
        <v>90</v>
      </c>
      <c r="O77" s="10">
        <v>20</v>
      </c>
      <c r="P77" s="4">
        <v>10</v>
      </c>
      <c r="Q77" s="29"/>
      <c r="R77" s="10"/>
      <c r="S77" s="10"/>
      <c r="T77" s="4"/>
    </row>
    <row r="78" spans="1:25">
      <c r="A78" s="29"/>
      <c r="B78" s="10"/>
      <c r="C78" s="10"/>
      <c r="D78" s="30"/>
      <c r="E78" s="9"/>
      <c r="F78" s="10"/>
      <c r="G78" s="10"/>
      <c r="H78" s="30"/>
      <c r="I78" s="29"/>
      <c r="J78" s="10"/>
      <c r="K78" s="10"/>
      <c r="L78" s="30"/>
      <c r="M78" s="29"/>
      <c r="N78" s="10"/>
      <c r="O78" s="10"/>
      <c r="P78" s="30"/>
      <c r="Q78" s="29"/>
      <c r="R78" s="10"/>
      <c r="S78" s="10"/>
      <c r="T78" s="30"/>
      <c r="U78" s="9"/>
      <c r="V78" s="10" t="s">
        <v>4</v>
      </c>
      <c r="W78" s="10" t="s">
        <v>5</v>
      </c>
      <c r="X78" s="10" t="s">
        <v>6</v>
      </c>
      <c r="Y78" s="10"/>
    </row>
    <row r="79" spans="1:25">
      <c r="A79" s="29" t="s">
        <v>33</v>
      </c>
      <c r="B79" s="10">
        <f>SUM(B75:B78)</f>
        <v>290</v>
      </c>
      <c r="C79" s="10">
        <f>SUM(C75:C78)</f>
        <v>44</v>
      </c>
      <c r="D79" s="30">
        <f>SUM(D75:D78)</f>
        <v>330</v>
      </c>
      <c r="E79" s="9" t="s">
        <v>33</v>
      </c>
      <c r="F79" s="10">
        <f>SUM(F75:F78)</f>
        <v>470</v>
      </c>
      <c r="G79" s="10">
        <f>SUM(G75:G78)</f>
        <v>46</v>
      </c>
      <c r="H79" s="30">
        <f>SUM(H75:H78)</f>
        <v>610</v>
      </c>
      <c r="I79" s="29" t="s">
        <v>33</v>
      </c>
      <c r="J79" s="10">
        <f>SUM(J75:J78)</f>
        <v>370</v>
      </c>
      <c r="K79" s="10">
        <f>SUM(K75:K78)</f>
        <v>42</v>
      </c>
      <c r="L79" s="30">
        <f>SUM(L75:L78)</f>
        <v>410</v>
      </c>
      <c r="M79" s="29" t="s">
        <v>33</v>
      </c>
      <c r="N79" s="10">
        <f>SUM(N75:N78)</f>
        <v>255</v>
      </c>
      <c r="O79" s="10">
        <f>SUM(O75:O78)</f>
        <v>43</v>
      </c>
      <c r="P79" s="30">
        <f>SUM(P75:P78)</f>
        <v>280</v>
      </c>
      <c r="Q79" s="29" t="s">
        <v>33</v>
      </c>
      <c r="R79" s="10">
        <f>SUM(R75:R78)</f>
        <v>0</v>
      </c>
      <c r="S79" s="10">
        <f>SUM(S75:S78)</f>
        <v>0</v>
      </c>
      <c r="T79" s="30">
        <f>SUM(T75:T78)</f>
        <v>0</v>
      </c>
      <c r="U79" s="15" t="s">
        <v>34</v>
      </c>
      <c r="V79" s="20">
        <f t="shared" ref="V79" si="38">B79+F79+J79+N79+R79</f>
        <v>1385</v>
      </c>
      <c r="W79" s="20">
        <f t="shared" ref="W79" si="39">C79+G79+K79+O79+S79</f>
        <v>175</v>
      </c>
      <c r="X79" s="20">
        <f t="shared" ref="X79" si="40">D79+H79+L79+P79+T79</f>
        <v>1630</v>
      </c>
      <c r="Y79" s="10"/>
    </row>
    <row r="80" spans="1:25" ht="15.75" thickBot="1">
      <c r="A80" s="39"/>
      <c r="B80" s="17"/>
      <c r="C80" s="17"/>
      <c r="D80" s="40"/>
      <c r="E80" s="43"/>
      <c r="F80" s="32"/>
      <c r="G80" s="32"/>
      <c r="H80" s="41"/>
      <c r="I80" s="31"/>
      <c r="J80" s="32"/>
      <c r="K80" s="32"/>
      <c r="L80" s="41"/>
      <c r="M80" s="31"/>
      <c r="N80" s="32"/>
      <c r="O80" s="32"/>
      <c r="P80" s="41"/>
      <c r="Q80" s="31"/>
      <c r="R80" s="32"/>
      <c r="S80" s="32"/>
      <c r="T80" s="41"/>
      <c r="U80" s="9" t="s">
        <v>35</v>
      </c>
      <c r="V80" s="20">
        <f>V79/4</f>
        <v>346.25</v>
      </c>
      <c r="W80" s="20">
        <f>W79/4</f>
        <v>43.75</v>
      </c>
      <c r="X80" s="20">
        <f>X79/4</f>
        <v>407.5</v>
      </c>
      <c r="Y80" s="10" t="s">
        <v>36</v>
      </c>
    </row>
    <row r="81" spans="1:25">
      <c r="A81" s="37" t="s">
        <v>121</v>
      </c>
      <c r="B81" s="6"/>
      <c r="C81" s="6"/>
      <c r="D81" s="38"/>
      <c r="E81" s="42"/>
      <c r="F81" s="36"/>
      <c r="G81" s="36"/>
      <c r="H81" s="28"/>
      <c r="I81" s="35"/>
      <c r="J81" s="36"/>
      <c r="K81" s="36"/>
      <c r="L81" s="28"/>
      <c r="M81" s="35"/>
      <c r="N81" s="36"/>
      <c r="O81" s="36"/>
      <c r="P81" s="28"/>
      <c r="Q81" s="35"/>
      <c r="R81" s="36"/>
      <c r="S81" s="36"/>
      <c r="T81" s="28"/>
    </row>
    <row r="82" spans="1:25">
      <c r="A82" s="29" t="s">
        <v>3</v>
      </c>
      <c r="B82" s="10" t="s">
        <v>4</v>
      </c>
      <c r="C82" s="10" t="s">
        <v>5</v>
      </c>
      <c r="D82" s="30" t="s">
        <v>6</v>
      </c>
      <c r="E82" s="8" t="s">
        <v>3</v>
      </c>
      <c r="F82" s="6" t="s">
        <v>4</v>
      </c>
      <c r="G82" s="6" t="s">
        <v>5</v>
      </c>
      <c r="H82" s="38" t="s">
        <v>6</v>
      </c>
      <c r="I82" s="37" t="s">
        <v>3</v>
      </c>
      <c r="J82" s="6" t="s">
        <v>4</v>
      </c>
      <c r="K82" s="6" t="s">
        <v>5</v>
      </c>
      <c r="L82" s="38" t="s">
        <v>6</v>
      </c>
      <c r="M82" s="37" t="s">
        <v>3</v>
      </c>
      <c r="N82" s="6" t="s">
        <v>4</v>
      </c>
      <c r="O82" s="6" t="s">
        <v>5</v>
      </c>
      <c r="P82" s="38" t="s">
        <v>6</v>
      </c>
      <c r="Q82" s="37" t="s">
        <v>3</v>
      </c>
      <c r="R82" s="6" t="s">
        <v>4</v>
      </c>
      <c r="S82" s="6" t="s">
        <v>5</v>
      </c>
      <c r="T82" s="38" t="s">
        <v>6</v>
      </c>
    </row>
    <row r="83" spans="1:25">
      <c r="A83" s="13" t="s">
        <v>40</v>
      </c>
      <c r="B83" s="10">
        <v>280</v>
      </c>
      <c r="C83" s="10">
        <v>31</v>
      </c>
      <c r="D83" s="4">
        <v>580</v>
      </c>
      <c r="E83" s="9" t="s">
        <v>122</v>
      </c>
      <c r="F83" s="10">
        <v>330</v>
      </c>
      <c r="G83" s="10">
        <v>43</v>
      </c>
      <c r="H83" s="30">
        <v>590</v>
      </c>
      <c r="I83" s="29" t="s">
        <v>123</v>
      </c>
      <c r="J83" s="10">
        <v>310</v>
      </c>
      <c r="K83" s="10">
        <v>10</v>
      </c>
      <c r="L83" s="4">
        <v>36</v>
      </c>
      <c r="M83" s="29" t="s">
        <v>124</v>
      </c>
      <c r="N83" s="10">
        <v>300</v>
      </c>
      <c r="O83" s="10">
        <v>48</v>
      </c>
      <c r="P83" s="30">
        <v>790</v>
      </c>
      <c r="Q83" s="13" t="s">
        <v>125</v>
      </c>
      <c r="R83" s="10">
        <v>190</v>
      </c>
      <c r="S83" s="10">
        <v>18</v>
      </c>
      <c r="T83" s="4">
        <v>300</v>
      </c>
    </row>
    <row r="84" spans="1:25">
      <c r="A84" s="29" t="s">
        <v>104</v>
      </c>
      <c r="B84" s="10">
        <v>130</v>
      </c>
      <c r="C84" s="10">
        <v>16</v>
      </c>
      <c r="D84" s="30">
        <v>360</v>
      </c>
      <c r="E84" s="29" t="s">
        <v>104</v>
      </c>
      <c r="F84" s="10">
        <v>130</v>
      </c>
      <c r="G84" s="10">
        <v>16</v>
      </c>
      <c r="H84" s="30">
        <v>360</v>
      </c>
      <c r="I84" s="29" t="s">
        <v>104</v>
      </c>
      <c r="J84" s="10">
        <v>130</v>
      </c>
      <c r="K84" s="10">
        <v>16</v>
      </c>
      <c r="L84" s="30">
        <v>360</v>
      </c>
      <c r="M84" s="29" t="s">
        <v>104</v>
      </c>
      <c r="N84" s="10">
        <v>130</v>
      </c>
      <c r="O84" s="10">
        <v>16</v>
      </c>
      <c r="P84" s="30">
        <v>360</v>
      </c>
      <c r="Q84" s="29" t="s">
        <v>104</v>
      </c>
      <c r="R84" s="10">
        <v>130</v>
      </c>
      <c r="S84" s="10">
        <v>16</v>
      </c>
      <c r="T84" s="30">
        <v>360</v>
      </c>
    </row>
    <row r="85" spans="1:25">
      <c r="A85" s="29" t="s">
        <v>109</v>
      </c>
      <c r="B85" s="10">
        <v>90</v>
      </c>
      <c r="C85" s="10">
        <v>20</v>
      </c>
      <c r="D85" s="4">
        <v>10</v>
      </c>
      <c r="E85" s="29" t="s">
        <v>109</v>
      </c>
      <c r="F85" s="10">
        <v>90</v>
      </c>
      <c r="G85" s="10">
        <v>20</v>
      </c>
      <c r="H85" s="4">
        <v>10</v>
      </c>
      <c r="I85" s="29" t="s">
        <v>109</v>
      </c>
      <c r="J85" s="10">
        <v>90</v>
      </c>
      <c r="K85" s="10">
        <v>20</v>
      </c>
      <c r="L85" s="4">
        <v>10</v>
      </c>
      <c r="M85" s="29" t="s">
        <v>109</v>
      </c>
      <c r="N85" s="10">
        <v>90</v>
      </c>
      <c r="O85" s="10">
        <v>20</v>
      </c>
      <c r="P85" s="4">
        <v>10</v>
      </c>
      <c r="Q85" s="29" t="s">
        <v>109</v>
      </c>
      <c r="R85" s="10">
        <v>90</v>
      </c>
      <c r="S85" s="10">
        <v>20</v>
      </c>
      <c r="T85" s="4">
        <v>10</v>
      </c>
    </row>
    <row r="86" spans="1:25">
      <c r="A86" s="29"/>
      <c r="B86" s="10"/>
      <c r="C86" s="10"/>
      <c r="D86" s="30"/>
      <c r="E86" s="9"/>
      <c r="F86" s="10"/>
      <c r="G86" s="10"/>
      <c r="H86" s="30"/>
      <c r="I86" s="29"/>
      <c r="J86" s="10"/>
      <c r="K86" s="10"/>
      <c r="L86" s="30"/>
      <c r="M86" s="29"/>
      <c r="N86" s="10"/>
      <c r="O86" s="10"/>
      <c r="P86" s="30"/>
      <c r="Q86" s="29"/>
      <c r="R86" s="10"/>
      <c r="S86" s="10"/>
      <c r="T86" s="30"/>
      <c r="U86" s="9"/>
      <c r="V86" s="10" t="s">
        <v>4</v>
      </c>
      <c r="W86" s="10" t="s">
        <v>5</v>
      </c>
      <c r="X86" s="10" t="s">
        <v>6</v>
      </c>
      <c r="Y86" s="10"/>
    </row>
    <row r="87" spans="1:25">
      <c r="A87" s="29" t="s">
        <v>33</v>
      </c>
      <c r="B87" s="10">
        <f>SUM(B83:B86)</f>
        <v>500</v>
      </c>
      <c r="C87" s="10">
        <f>SUM(C83:C86)</f>
        <v>67</v>
      </c>
      <c r="D87" s="30">
        <f>SUM(D83:D86)</f>
        <v>950</v>
      </c>
      <c r="E87" s="9" t="s">
        <v>33</v>
      </c>
      <c r="F87" s="10">
        <f>SUM(F83:F86)</f>
        <v>550</v>
      </c>
      <c r="G87" s="10">
        <f>SUM(G83:G86)</f>
        <v>79</v>
      </c>
      <c r="H87" s="30">
        <f>SUM(H83:H86)</f>
        <v>960</v>
      </c>
      <c r="I87" s="29" t="s">
        <v>33</v>
      </c>
      <c r="J87" s="10">
        <f>SUM(J83:J86)</f>
        <v>530</v>
      </c>
      <c r="K87" s="10">
        <f>SUM(K83:K86)</f>
        <v>46</v>
      </c>
      <c r="L87" s="30">
        <f>SUM(L83:L86)</f>
        <v>406</v>
      </c>
      <c r="M87" s="29" t="s">
        <v>33</v>
      </c>
      <c r="N87" s="10">
        <f>SUM(N83:N86)</f>
        <v>520</v>
      </c>
      <c r="O87" s="10">
        <f>SUM(O83:O86)</f>
        <v>84</v>
      </c>
      <c r="P87" s="30">
        <f>SUM(P83:P86)</f>
        <v>1160</v>
      </c>
      <c r="Q87" s="29" t="s">
        <v>33</v>
      </c>
      <c r="R87" s="10">
        <f>SUM(R83:R86)</f>
        <v>410</v>
      </c>
      <c r="S87" s="10">
        <f>SUM(S83:S86)</f>
        <v>54</v>
      </c>
      <c r="T87" s="30">
        <f>SUM(T83:T86)</f>
        <v>670</v>
      </c>
      <c r="U87" s="15" t="s">
        <v>34</v>
      </c>
      <c r="V87" s="20">
        <f t="shared" ref="V87" si="41">B87+F87+J87+N87+R87</f>
        <v>2510</v>
      </c>
      <c r="W87" s="20">
        <f t="shared" ref="W87" si="42">C87+G87+K87+O87+S87</f>
        <v>330</v>
      </c>
      <c r="X87" s="20">
        <f t="shared" ref="X87" si="43">D87+H87+L87+P87+T87</f>
        <v>4146</v>
      </c>
      <c r="Y87" s="10"/>
    </row>
    <row r="88" spans="1:25" ht="15.75" thickBot="1">
      <c r="A88" s="39"/>
      <c r="B88" s="17"/>
      <c r="C88" s="17"/>
      <c r="D88" s="40"/>
      <c r="E88" s="43"/>
      <c r="F88" s="32"/>
      <c r="G88" s="32"/>
      <c r="H88" s="41"/>
      <c r="I88" s="31"/>
      <c r="J88" s="32"/>
      <c r="K88" s="32"/>
      <c r="L88" s="41"/>
      <c r="M88" s="31"/>
      <c r="N88" s="32"/>
      <c r="O88" s="32"/>
      <c r="P88" s="41"/>
      <c r="Q88" s="31"/>
      <c r="R88" s="32"/>
      <c r="S88" s="32"/>
      <c r="T88" s="41"/>
      <c r="U88" s="9" t="s">
        <v>35</v>
      </c>
      <c r="V88" s="20">
        <f>V87/4</f>
        <v>627.5</v>
      </c>
      <c r="W88" s="20">
        <f>W87/4</f>
        <v>82.5</v>
      </c>
      <c r="X88" s="20">
        <f>X87/4</f>
        <v>1036.5</v>
      </c>
      <c r="Y88" s="10" t="s">
        <v>36</v>
      </c>
    </row>
  </sheetData>
  <mergeCells count="4">
    <mergeCell ref="W47:Z47"/>
    <mergeCell ref="A1:T1"/>
    <mergeCell ref="W4:Y4"/>
    <mergeCell ref="W7:Y7"/>
  </mergeCells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JOHNSON</vt:lpstr>
      <vt:lpstr>ELEMENTARY</vt:lpstr>
      <vt:lpstr>Random Menu Items</vt:lpstr>
      <vt:lpstr>MIDDLE</vt:lpstr>
      <vt:lpstr>HIGH SCHOOL</vt:lpstr>
      <vt:lpstr>JOHNSON!Print_Area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Trombetta</dc:creator>
  <cp:lastModifiedBy>Jennifer Trombetta</cp:lastModifiedBy>
  <cp:lastPrinted>2022-12-19T15:43:39Z</cp:lastPrinted>
  <dcterms:created xsi:type="dcterms:W3CDTF">2022-09-08T17:33:46Z</dcterms:created>
  <dcterms:modified xsi:type="dcterms:W3CDTF">2022-12-19T15:44:14Z</dcterms:modified>
</cp:coreProperties>
</file>