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8415" windowHeight="6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<sst xmlns="http://schemas.openxmlformats.org/spreadsheetml/2006/main" count="315" uniqueCount="99">
  <si>
    <t>EXHIBIT A-II-I-A-1</t>
  </si>
  <si>
    <t>EXHIBIT A-II-I-A-2</t>
  </si>
  <si>
    <t>EXHIBIT A-II-I-A-3</t>
  </si>
  <si>
    <t>EXHIBIT A-II-I-A-4</t>
  </si>
  <si>
    <t>FUND TYPES</t>
  </si>
  <si>
    <t>GOVERNMENTAL - GENERAL</t>
  </si>
  <si>
    <t>TOTAL</t>
  </si>
  <si>
    <t>DESCRIPTION - COST CENTER</t>
  </si>
  <si>
    <t>ACCT #</t>
  </si>
  <si>
    <t>0000</t>
  </si>
  <si>
    <t>0010</t>
  </si>
  <si>
    <t>0015</t>
  </si>
  <si>
    <t>0020</t>
  </si>
  <si>
    <t>8100</t>
  </si>
  <si>
    <t>8210</t>
  </si>
  <si>
    <t>8220</t>
  </si>
  <si>
    <t>8230</t>
  </si>
  <si>
    <t>8300</t>
  </si>
  <si>
    <t>8320</t>
  </si>
  <si>
    <t>8340</t>
  </si>
  <si>
    <t>8350</t>
  </si>
  <si>
    <t>8390</t>
  </si>
  <si>
    <t>8410</t>
  </si>
  <si>
    <t>8600</t>
  </si>
  <si>
    <t>8610</t>
  </si>
  <si>
    <t>8620</t>
  </si>
  <si>
    <t>8630</t>
  </si>
  <si>
    <t>8640</t>
  </si>
  <si>
    <t>8690</t>
  </si>
  <si>
    <t>9100</t>
  </si>
  <si>
    <t>9300</t>
  </si>
  <si>
    <t>9700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</si>
  <si>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</si>
  <si>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</si>
  <si>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</si>
  <si>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</si>
  <si>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</si>
  <si>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</si>
  <si>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</si>
  <si>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</si>
  <si>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</si>
  <si>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</si>
  <si>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</si>
  <si>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</si>
  <si>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</si>
  <si>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</si>
  <si>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</si>
  <si>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</si>
  <si>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</si>
  <si>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</si>
  <si>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</si>
  <si>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</si>
  <si>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</si>
  <si>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</si>
  <si>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</si>
  <si>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</si>
  <si>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</si>
  <si>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</si>
  <si>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</si>
  <si>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</si>
  <si>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A-II-I-B-1</t>
  </si>
  <si>
    <t>EXHIBIT A-II-I-B-2</t>
  </si>
  <si>
    <t>EXHIBIT A-II-I-B-3</t>
  </si>
  <si>
    <t>EXHIBIT A-II-I-B-4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</si>
  <si>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</si>
  <si>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</si>
  <si>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</si>
  <si>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</si>
  <si>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</si>
  <si>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</si>
  <si>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</si>
  <si>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</si>
  <si>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</si>
  <si>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</si>
  <si>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</si>
  <si>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</si>
  <si>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</si>
  <si>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</si>
  <si>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</si>
  <si>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</si>
  <si>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</si>
  <si>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A-II-I-C-1</t>
  </si>
  <si>
    <t>EXHIBIT A-II-I-C-2</t>
  </si>
  <si>
    <t>EXHIBIT A-II-I-C-3</t>
  </si>
  <si>
    <t>EXHIBIT A-II-I-C-4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</si>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</sst>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26" width="14.7109375" style="0" customWidth="1"/>
  </cols>
  <sheetData>
    <row r="1" spans="1:27" ht="15">
      <c r="A1" s="2"/>
      <c r="B1" s="2"/>
      <c r="C1" s="3" t="s">
        <v>0</v>
      </c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 t="s">
        <v>2</v>
      </c>
      <c r="P1" s="3"/>
      <c r="Q1" s="3"/>
      <c r="R1" s="3"/>
      <c r="S1" s="3"/>
      <c r="T1" s="3"/>
      <c r="U1" s="3" t="s">
        <v>3</v>
      </c>
      <c r="V1" s="3"/>
      <c r="W1" s="3"/>
      <c r="X1" s="3"/>
      <c r="Y1" s="3"/>
      <c r="Z1" s="3"/>
      <c r="AA1" s="1"/>
    </row>
    <row r="2" spans="1:27" ht="15">
      <c r="A2" s="4" t="s">
        <v>4</v>
      </c>
      <c r="B2" s="2"/>
      <c r="C2" s="5" t="s">
        <v>5</v>
      </c>
      <c r="D2" s="5"/>
      <c r="E2" s="5"/>
      <c r="F2" s="5"/>
      <c r="G2" s="5"/>
      <c r="H2" s="2"/>
      <c r="I2" s="5" t="s">
        <v>5</v>
      </c>
      <c r="J2" s="5"/>
      <c r="K2" s="5"/>
      <c r="L2" s="5"/>
      <c r="M2" s="5"/>
      <c r="N2" s="2"/>
      <c r="O2" s="5" t="s">
        <v>5</v>
      </c>
      <c r="P2" s="5"/>
      <c r="Q2" s="5"/>
      <c r="R2" s="5"/>
      <c r="S2" s="5"/>
      <c r="T2" s="2"/>
      <c r="U2" s="5" t="s">
        <v>5</v>
      </c>
      <c r="V2" s="5"/>
      <c r="W2" s="5"/>
      <c r="X2" s="5"/>
      <c r="Y2" s="5"/>
      <c r="Z2" s="6" t="s">
        <v>6</v>
      </c>
      <c r="AA2" s="1"/>
    </row>
    <row r="3" spans="1:27" ht="15">
      <c r="A3" s="4" t="s">
        <v>7</v>
      </c>
      <c r="B3" s="4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  <c r="M3" s="6" t="s">
        <v>19</v>
      </c>
      <c r="N3" s="6" t="s">
        <v>20</v>
      </c>
      <c r="O3" s="6" t="s">
        <v>21</v>
      </c>
      <c r="P3" s="6" t="s">
        <v>22</v>
      </c>
      <c r="Q3" s="6" t="s">
        <v>23</v>
      </c>
      <c r="R3" s="6" t="s">
        <v>24</v>
      </c>
      <c r="S3" s="6" t="s">
        <v>25</v>
      </c>
      <c r="T3" s="6" t="s">
        <v>26</v>
      </c>
      <c r="U3" s="6" t="s">
        <v>27</v>
      </c>
      <c r="V3" s="6" t="s">
        <v>28</v>
      </c>
      <c r="W3" s="6" t="s">
        <v>29</v>
      </c>
      <c r="X3" s="6" t="s">
        <v>30</v>
      </c>
      <c r="Y3" s="6" t="s">
        <v>31</v>
      </c>
      <c r="Z3" s="6" t="s">
        <v>32</v>
      </c>
      <c r="AA3" s="1"/>
    </row>
    <row r="4" spans="1:27" ht="15">
      <c r="A4" s="4" t="s">
        <v>33</v>
      </c>
      <c r="B4" s="4" t="s">
        <v>34</v>
      </c>
      <c r="C4" s="6" t="s">
        <v>35</v>
      </c>
      <c r="D4" s="6" t="s">
        <v>35</v>
      </c>
      <c r="E4" s="6" t="s">
        <v>35</v>
      </c>
      <c r="F4" s="6" t="s">
        <v>35</v>
      </c>
      <c r="G4" s="6" t="s">
        <v>35</v>
      </c>
      <c r="H4" s="6" t="s">
        <v>35</v>
      </c>
      <c r="I4" s="6" t="s">
        <v>35</v>
      </c>
      <c r="J4" s="6" t="s">
        <v>35</v>
      </c>
      <c r="K4" s="6" t="s">
        <v>35</v>
      </c>
      <c r="L4" s="6" t="s">
        <v>35</v>
      </c>
      <c r="M4" s="6" t="s">
        <v>35</v>
      </c>
      <c r="N4" s="6" t="s">
        <v>35</v>
      </c>
      <c r="O4" s="6" t="s">
        <v>35</v>
      </c>
      <c r="P4" s="6" t="s">
        <v>35</v>
      </c>
      <c r="Q4" s="6" t="s">
        <v>35</v>
      </c>
      <c r="R4" s="6" t="s">
        <v>35</v>
      </c>
      <c r="S4" s="6" t="s">
        <v>35</v>
      </c>
      <c r="T4" s="6" t="s">
        <v>35</v>
      </c>
      <c r="U4" s="6" t="s">
        <v>35</v>
      </c>
      <c r="V4" s="6" t="s">
        <v>35</v>
      </c>
      <c r="W4" s="6" t="s">
        <v>35</v>
      </c>
      <c r="X4" s="6" t="s">
        <v>35</v>
      </c>
      <c r="Y4" s="6" t="s">
        <v>35</v>
      </c>
      <c r="Z4" s="6" t="s">
        <v>35</v>
      </c>
      <c r="AA4" s="1"/>
    </row>
    <row r="5" spans="1:27" ht="9.75" customHeight="1">
      <c r="A5" s="7" t="s">
        <v>36</v>
      </c>
      <c r="B5" s="8" t="s">
        <v>37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</row>
    <row r="6" spans="1:27" ht="9.75" customHeight="1">
      <c r="A6" s="7" t="s">
        <v>38</v>
      </c>
      <c r="B6" s="8" t="s">
        <v>39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"/>
    </row>
    <row r="7" spans="1:27" ht="9.75" customHeight="1">
      <c r="A7" s="7" t="s">
        <v>40</v>
      </c>
      <c r="B7" s="8" t="s">
        <v>41</v>
      </c>
      <c r="C7" s="9">
        <v>0</v>
      </c>
      <c r="D7" s="9">
        <v>1847114.51</v>
      </c>
      <c r="E7" s="9">
        <v>1132969.87</v>
      </c>
      <c r="F7" s="9">
        <v>1316074.11</v>
      </c>
      <c r="G7" s="9">
        <v>288291.44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f aca="true" t="shared" si="0" ref="Z7:Z13">C7+D7+E7+F7+G7+H7+I7+J7+K7+L7+M7+N7+O7+P7+Q7+R7+S7+T7+U7+V7+W7+X7+Y7</f>
        <v>4584449.930000001</v>
      </c>
      <c r="AA7" s="1"/>
    </row>
    <row r="8" spans="1:27" ht="9.75" customHeight="1">
      <c r="A8" s="7" t="s">
        <v>42</v>
      </c>
      <c r="B8" s="8" t="s">
        <v>43</v>
      </c>
      <c r="C8" s="9">
        <v>0</v>
      </c>
      <c r="D8" s="9">
        <v>710979.1</v>
      </c>
      <c r="E8" s="9">
        <v>430508.53</v>
      </c>
      <c r="F8" s="9">
        <v>464705.58</v>
      </c>
      <c r="G8" s="9">
        <v>74444.88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f t="shared" si="0"/>
        <v>1680638.0899999999</v>
      </c>
      <c r="AA8" s="1"/>
    </row>
    <row r="9" spans="1:27" ht="9.75" customHeight="1">
      <c r="A9" s="7" t="s">
        <v>44</v>
      </c>
      <c r="B9" s="8" t="s">
        <v>45</v>
      </c>
      <c r="C9" s="9">
        <v>0</v>
      </c>
      <c r="D9" s="9">
        <v>8994.12</v>
      </c>
      <c r="E9" s="9">
        <v>5785.52</v>
      </c>
      <c r="F9" s="9">
        <v>8854.07</v>
      </c>
      <c r="G9" s="9">
        <v>71492.61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f t="shared" si="0"/>
        <v>95126.32</v>
      </c>
      <c r="AA9" s="1"/>
    </row>
    <row r="10" spans="1:27" ht="9.75" customHeight="1">
      <c r="A10" s="7" t="s">
        <v>46</v>
      </c>
      <c r="B10" s="8" t="s">
        <v>47</v>
      </c>
      <c r="C10" s="9">
        <v>0</v>
      </c>
      <c r="D10" s="9">
        <v>223178.14</v>
      </c>
      <c r="E10" s="9">
        <v>119076.73</v>
      </c>
      <c r="F10" s="9">
        <v>76548.73</v>
      </c>
      <c r="G10" s="9">
        <v>141920.8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f t="shared" si="0"/>
        <v>560724.3999999999</v>
      </c>
      <c r="AA10" s="1"/>
    </row>
    <row r="11" spans="1:27" ht="9.75" customHeight="1">
      <c r="A11" s="7" t="s">
        <v>48</v>
      </c>
      <c r="B11" s="8" t="s">
        <v>49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f t="shared" si="0"/>
        <v>0</v>
      </c>
      <c r="AA11" s="1"/>
    </row>
    <row r="12" spans="1:27" ht="9.75" customHeight="1">
      <c r="A12" s="7" t="s">
        <v>50</v>
      </c>
      <c r="B12" s="8" t="s">
        <v>51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f t="shared" si="0"/>
        <v>0</v>
      </c>
      <c r="AA12" s="1"/>
    </row>
    <row r="13" spans="1:27" ht="9.75" customHeight="1">
      <c r="A13" s="7" t="s">
        <v>52</v>
      </c>
      <c r="B13" s="2"/>
      <c r="C13" s="9">
        <f aca="true" t="shared" si="1" ref="C13:Y13">+SUM(C7:C12)</f>
        <v>0</v>
      </c>
      <c r="D13" s="9">
        <f t="shared" si="1"/>
        <v>2790265.87</v>
      </c>
      <c r="E13" s="9">
        <f t="shared" si="1"/>
        <v>1688340.6500000001</v>
      </c>
      <c r="F13" s="9">
        <f t="shared" si="1"/>
        <v>1866182.4900000002</v>
      </c>
      <c r="G13" s="9">
        <f t="shared" si="1"/>
        <v>576149.73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>
        <f t="shared" si="1"/>
        <v>0</v>
      </c>
      <c r="S13" s="9">
        <f t="shared" si="1"/>
        <v>0</v>
      </c>
      <c r="T13" s="9">
        <f t="shared" si="1"/>
        <v>0</v>
      </c>
      <c r="U13" s="9">
        <f t="shared" si="1"/>
        <v>0</v>
      </c>
      <c r="V13" s="9">
        <f t="shared" si="1"/>
        <v>0</v>
      </c>
      <c r="W13" s="9">
        <f t="shared" si="1"/>
        <v>0</v>
      </c>
      <c r="X13" s="9">
        <f t="shared" si="1"/>
        <v>0</v>
      </c>
      <c r="Y13" s="9">
        <f t="shared" si="1"/>
        <v>0</v>
      </c>
      <c r="Z13" s="9">
        <f t="shared" si="0"/>
        <v>6920938.74</v>
      </c>
      <c r="AA13" s="1"/>
    </row>
    <row r="14" spans="1:27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"/>
    </row>
    <row r="15" spans="1:27" ht="9.75" customHeight="1">
      <c r="A15" s="7" t="s">
        <v>53</v>
      </c>
      <c r="B15" s="8" t="s">
        <v>54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"/>
    </row>
    <row r="16" spans="1:27" ht="9.75" customHeight="1">
      <c r="A16" s="7" t="s">
        <v>40</v>
      </c>
      <c r="B16" s="8" t="s">
        <v>41</v>
      </c>
      <c r="C16" s="9">
        <v>0</v>
      </c>
      <c r="D16" s="9">
        <v>300719.21</v>
      </c>
      <c r="E16" s="9">
        <v>271286.8</v>
      </c>
      <c r="F16" s="9">
        <v>284734.56</v>
      </c>
      <c r="G16" s="9">
        <v>3300</v>
      </c>
      <c r="H16" s="9">
        <v>277863.96</v>
      </c>
      <c r="I16" s="9">
        <v>20785.48</v>
      </c>
      <c r="J16" s="9">
        <v>112822.23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12542.4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f aca="true" t="shared" si="2" ref="Z16:Z22">C16+D16+E16+F16+G16+H16+I16+J16+K16+L16+M16+N16+O16+P16+Q16+R16+S16+T16+U16+V16+W16+X16+Y16</f>
        <v>1284054.64</v>
      </c>
      <c r="AA16" s="1"/>
    </row>
    <row r="17" spans="1:27" ht="9.75" customHeight="1">
      <c r="A17" s="7" t="s">
        <v>42</v>
      </c>
      <c r="B17" s="8" t="s">
        <v>43</v>
      </c>
      <c r="C17" s="9">
        <v>0</v>
      </c>
      <c r="D17" s="9">
        <v>113847.86</v>
      </c>
      <c r="E17" s="9">
        <v>99859.9</v>
      </c>
      <c r="F17" s="9">
        <v>108385.05</v>
      </c>
      <c r="G17" s="9">
        <v>632.9</v>
      </c>
      <c r="H17" s="9">
        <v>70057.29</v>
      </c>
      <c r="I17" s="9">
        <v>6393.14</v>
      </c>
      <c r="J17" s="9">
        <v>34375.16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3449.35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f t="shared" si="2"/>
        <v>437000.65</v>
      </c>
      <c r="AA17" s="1"/>
    </row>
    <row r="18" spans="1:27" ht="9.75" customHeight="1">
      <c r="A18" s="7" t="s">
        <v>44</v>
      </c>
      <c r="B18" s="8" t="s">
        <v>45</v>
      </c>
      <c r="C18" s="9">
        <v>0</v>
      </c>
      <c r="D18" s="9">
        <v>12189.48</v>
      </c>
      <c r="E18" s="9">
        <v>2836.21</v>
      </c>
      <c r="F18" s="9">
        <v>17473.99</v>
      </c>
      <c r="G18" s="9">
        <v>0</v>
      </c>
      <c r="H18" s="9">
        <v>57190.56</v>
      </c>
      <c r="I18" s="9">
        <v>17210.23</v>
      </c>
      <c r="J18" s="9">
        <v>662.16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f t="shared" si="2"/>
        <v>107562.62999999999</v>
      </c>
      <c r="AA18" s="1"/>
    </row>
    <row r="19" spans="1:27" ht="9.75" customHeight="1">
      <c r="A19" s="7" t="s">
        <v>46</v>
      </c>
      <c r="B19" s="8" t="s">
        <v>47</v>
      </c>
      <c r="C19" s="9">
        <v>0</v>
      </c>
      <c r="D19" s="9">
        <v>5419.33</v>
      </c>
      <c r="E19" s="9">
        <v>3644.14</v>
      </c>
      <c r="F19" s="9">
        <v>4280.05</v>
      </c>
      <c r="G19" s="9">
        <v>0</v>
      </c>
      <c r="H19" s="9">
        <v>2803.6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f t="shared" si="2"/>
        <v>16147.12</v>
      </c>
      <c r="AA19" s="1"/>
    </row>
    <row r="20" spans="1:27" ht="9.75" customHeight="1">
      <c r="A20" s="7" t="s">
        <v>48</v>
      </c>
      <c r="B20" s="8" t="s">
        <v>49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f t="shared" si="2"/>
        <v>0</v>
      </c>
      <c r="AA20" s="1"/>
    </row>
    <row r="21" spans="1:27" ht="9.75" customHeight="1">
      <c r="A21" s="7" t="s">
        <v>50</v>
      </c>
      <c r="B21" s="8" t="s">
        <v>51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f t="shared" si="2"/>
        <v>0</v>
      </c>
      <c r="AA21" s="1"/>
    </row>
    <row r="22" spans="1:27" ht="9.75" customHeight="1">
      <c r="A22" s="7" t="s">
        <v>55</v>
      </c>
      <c r="B22" s="2"/>
      <c r="C22" s="9">
        <f aca="true" t="shared" si="3" ref="C22:Y22">+SUM(C16:C21)</f>
        <v>0</v>
      </c>
      <c r="D22" s="9">
        <f t="shared" si="3"/>
        <v>432175.88</v>
      </c>
      <c r="E22" s="9">
        <f t="shared" si="3"/>
        <v>377627.05</v>
      </c>
      <c r="F22" s="9">
        <f t="shared" si="3"/>
        <v>414873.64999999997</v>
      </c>
      <c r="G22" s="9">
        <f t="shared" si="3"/>
        <v>3932.9</v>
      </c>
      <c r="H22" s="9">
        <f t="shared" si="3"/>
        <v>407915.41</v>
      </c>
      <c r="I22" s="9">
        <f t="shared" si="3"/>
        <v>44388.85</v>
      </c>
      <c r="J22" s="9">
        <f t="shared" si="3"/>
        <v>147859.55000000002</v>
      </c>
      <c r="K22" s="9">
        <f t="shared" si="3"/>
        <v>0</v>
      </c>
      <c r="L22" s="9">
        <f t="shared" si="3"/>
        <v>0</v>
      </c>
      <c r="M22" s="9">
        <f t="shared" si="3"/>
        <v>0</v>
      </c>
      <c r="N22" s="9">
        <f t="shared" si="3"/>
        <v>0</v>
      </c>
      <c r="O22" s="9">
        <f t="shared" si="3"/>
        <v>0</v>
      </c>
      <c r="P22" s="9">
        <f t="shared" si="3"/>
        <v>0</v>
      </c>
      <c r="Q22" s="9">
        <f t="shared" si="3"/>
        <v>0</v>
      </c>
      <c r="R22" s="9">
        <f t="shared" si="3"/>
        <v>0</v>
      </c>
      <c r="S22" s="9">
        <f t="shared" si="3"/>
        <v>15991.75</v>
      </c>
      <c r="T22" s="9">
        <f t="shared" si="3"/>
        <v>0</v>
      </c>
      <c r="U22" s="9">
        <f t="shared" si="3"/>
        <v>0</v>
      </c>
      <c r="V22" s="9">
        <f t="shared" si="3"/>
        <v>0</v>
      </c>
      <c r="W22" s="9">
        <f t="shared" si="3"/>
        <v>0</v>
      </c>
      <c r="X22" s="9">
        <f t="shared" si="3"/>
        <v>0</v>
      </c>
      <c r="Y22" s="9">
        <f t="shared" si="3"/>
        <v>0</v>
      </c>
      <c r="Z22" s="9">
        <f t="shared" si="2"/>
        <v>1844765.0399999998</v>
      </c>
      <c r="AA22" s="1"/>
    </row>
    <row r="23" spans="1:27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"/>
    </row>
    <row r="24" spans="1:27" ht="9.75" customHeight="1">
      <c r="A24" s="7" t="s">
        <v>56</v>
      </c>
      <c r="B24" s="8" t="s">
        <v>57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"/>
    </row>
    <row r="25" spans="1:27" ht="9.75" customHeight="1">
      <c r="A25" s="7" t="s">
        <v>40</v>
      </c>
      <c r="B25" s="8" t="s">
        <v>41</v>
      </c>
      <c r="C25" s="9">
        <v>0</v>
      </c>
      <c r="D25" s="9">
        <v>29809.36</v>
      </c>
      <c r="E25" s="9">
        <v>43593.33</v>
      </c>
      <c r="F25" s="9">
        <v>48587.32</v>
      </c>
      <c r="G25" s="9">
        <v>0</v>
      </c>
      <c r="H25" s="9">
        <v>0</v>
      </c>
      <c r="I25" s="9">
        <v>0</v>
      </c>
      <c r="J25" s="9">
        <v>0</v>
      </c>
      <c r="K25" s="9">
        <v>97453.84</v>
      </c>
      <c r="L25" s="9">
        <v>10143.66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f aca="true" t="shared" si="4" ref="Z25:Z31">C25+D25+E25+F25+G25+H25+I25+J25+K25+L25+M25+N25+O25+P25+Q25+R25+S25+T25+U25+V25+W25+X25+Y25</f>
        <v>229587.51</v>
      </c>
      <c r="AA25" s="1"/>
    </row>
    <row r="26" spans="1:27" ht="9.75" customHeight="1">
      <c r="A26" s="7" t="s">
        <v>42</v>
      </c>
      <c r="B26" s="8" t="s">
        <v>43</v>
      </c>
      <c r="C26" s="9">
        <v>0</v>
      </c>
      <c r="D26" s="9">
        <v>20548.26</v>
      </c>
      <c r="E26" s="9">
        <v>26431.72</v>
      </c>
      <c r="F26" s="9">
        <v>27563.88</v>
      </c>
      <c r="G26" s="9">
        <v>0</v>
      </c>
      <c r="H26" s="9">
        <v>0</v>
      </c>
      <c r="I26" s="9">
        <v>0</v>
      </c>
      <c r="J26" s="9">
        <v>0</v>
      </c>
      <c r="K26" s="9">
        <v>32256.79</v>
      </c>
      <c r="L26" s="9">
        <v>6709.4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f t="shared" si="4"/>
        <v>113510.04999999999</v>
      </c>
      <c r="AA26" s="1"/>
    </row>
    <row r="27" spans="1:27" ht="9.75" customHeight="1">
      <c r="A27" s="7" t="s">
        <v>44</v>
      </c>
      <c r="B27" s="8" t="s">
        <v>45</v>
      </c>
      <c r="C27" s="9">
        <v>0</v>
      </c>
      <c r="D27" s="9">
        <v>162593.95</v>
      </c>
      <c r="E27" s="9">
        <v>182134.53</v>
      </c>
      <c r="F27" s="9">
        <v>258444.2</v>
      </c>
      <c r="G27" s="9">
        <v>0</v>
      </c>
      <c r="H27" s="9">
        <v>0</v>
      </c>
      <c r="I27" s="9">
        <v>0</v>
      </c>
      <c r="J27" s="9">
        <v>0</v>
      </c>
      <c r="K27" s="9">
        <v>96667.18</v>
      </c>
      <c r="L27" s="9">
        <v>5490.41</v>
      </c>
      <c r="M27" s="9">
        <v>875.9</v>
      </c>
      <c r="N27" s="9">
        <v>4353.32</v>
      </c>
      <c r="O27" s="9">
        <v>7571.03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f t="shared" si="4"/>
        <v>718130.5199999999</v>
      </c>
      <c r="AA27" s="1"/>
    </row>
    <row r="28" spans="1:27" ht="9.75" customHeight="1">
      <c r="A28" s="7" t="s">
        <v>46</v>
      </c>
      <c r="B28" s="8" t="s">
        <v>47</v>
      </c>
      <c r="C28" s="9">
        <v>0</v>
      </c>
      <c r="D28" s="9">
        <v>10437.37</v>
      </c>
      <c r="E28" s="9">
        <v>8522.05</v>
      </c>
      <c r="F28" s="9">
        <v>15452.52</v>
      </c>
      <c r="G28" s="9">
        <v>0</v>
      </c>
      <c r="H28" s="9">
        <v>0</v>
      </c>
      <c r="I28" s="9">
        <v>0</v>
      </c>
      <c r="J28" s="9">
        <v>0</v>
      </c>
      <c r="K28" s="9">
        <v>53063.2</v>
      </c>
      <c r="L28" s="9">
        <v>0</v>
      </c>
      <c r="M28" s="9">
        <v>5229.09</v>
      </c>
      <c r="N28" s="9">
        <v>5892.81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f t="shared" si="4"/>
        <v>98597.04</v>
      </c>
      <c r="AA28" s="1"/>
    </row>
    <row r="29" spans="1:27" ht="9.75" customHeight="1">
      <c r="A29" s="7" t="s">
        <v>48</v>
      </c>
      <c r="B29" s="8" t="s">
        <v>49</v>
      </c>
      <c r="C29" s="9">
        <v>0</v>
      </c>
      <c r="D29" s="9">
        <v>0</v>
      </c>
      <c r="E29" s="9">
        <v>0</v>
      </c>
      <c r="F29" s="9">
        <v>10800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28372.84</v>
      </c>
      <c r="X29" s="9">
        <v>0</v>
      </c>
      <c r="Y29" s="9">
        <v>0</v>
      </c>
      <c r="Z29" s="9">
        <f t="shared" si="4"/>
        <v>39172.84</v>
      </c>
      <c r="AA29" s="1"/>
    </row>
    <row r="30" spans="1:27" ht="9.75" customHeight="1">
      <c r="A30" s="7" t="s">
        <v>50</v>
      </c>
      <c r="B30" s="8" t="s">
        <v>58</v>
      </c>
      <c r="C30" s="9">
        <v>0</v>
      </c>
      <c r="D30" s="9">
        <v>0</v>
      </c>
      <c r="E30" s="9">
        <v>29500</v>
      </c>
      <c r="F30" s="9">
        <v>11469.73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f t="shared" si="4"/>
        <v>40969.729999999996</v>
      </c>
      <c r="AA30" s="1"/>
    </row>
    <row r="31" spans="1:27" ht="9.75" customHeight="1">
      <c r="A31" s="7" t="s">
        <v>59</v>
      </c>
      <c r="B31" s="2"/>
      <c r="C31" s="9">
        <f aca="true" t="shared" si="5" ref="C31:Y31">+SUM(C25:C30)</f>
        <v>0</v>
      </c>
      <c r="D31" s="9">
        <f t="shared" si="5"/>
        <v>223388.94</v>
      </c>
      <c r="E31" s="9">
        <f t="shared" si="5"/>
        <v>290181.63</v>
      </c>
      <c r="F31" s="9">
        <f t="shared" si="5"/>
        <v>372317.65</v>
      </c>
      <c r="G31" s="9">
        <f t="shared" si="5"/>
        <v>0</v>
      </c>
      <c r="H31" s="9">
        <f t="shared" si="5"/>
        <v>0</v>
      </c>
      <c r="I31" s="9">
        <f t="shared" si="5"/>
        <v>0</v>
      </c>
      <c r="J31" s="9">
        <f t="shared" si="5"/>
        <v>0</v>
      </c>
      <c r="K31" s="9">
        <f t="shared" si="5"/>
        <v>279441.01</v>
      </c>
      <c r="L31" s="9">
        <f t="shared" si="5"/>
        <v>22343.469999999998</v>
      </c>
      <c r="M31" s="9">
        <f t="shared" si="5"/>
        <v>6104.99</v>
      </c>
      <c r="N31" s="9">
        <f t="shared" si="5"/>
        <v>10246.130000000001</v>
      </c>
      <c r="O31" s="9">
        <f t="shared" si="5"/>
        <v>7571.03</v>
      </c>
      <c r="P31" s="9">
        <f t="shared" si="5"/>
        <v>0</v>
      </c>
      <c r="Q31" s="9">
        <f t="shared" si="5"/>
        <v>0</v>
      </c>
      <c r="R31" s="9">
        <f t="shared" si="5"/>
        <v>0</v>
      </c>
      <c r="S31" s="9">
        <f t="shared" si="5"/>
        <v>0</v>
      </c>
      <c r="T31" s="9">
        <f t="shared" si="5"/>
        <v>0</v>
      </c>
      <c r="U31" s="9">
        <f t="shared" si="5"/>
        <v>0</v>
      </c>
      <c r="V31" s="9">
        <f t="shared" si="5"/>
        <v>0</v>
      </c>
      <c r="W31" s="9">
        <f t="shared" si="5"/>
        <v>28372.84</v>
      </c>
      <c r="X31" s="9">
        <f t="shared" si="5"/>
        <v>0</v>
      </c>
      <c r="Y31" s="9">
        <f t="shared" si="5"/>
        <v>0</v>
      </c>
      <c r="Z31" s="9">
        <f t="shared" si="4"/>
        <v>1239967.69</v>
      </c>
      <c r="AA31" s="1"/>
    </row>
    <row r="32" spans="1:27" ht="15">
      <c r="A32" s="2"/>
      <c r="B32" s="2"/>
      <c r="C32" s="3" t="s">
        <v>60</v>
      </c>
      <c r="D32" s="3"/>
      <c r="E32" s="3"/>
      <c r="F32" s="3"/>
      <c r="G32" s="3"/>
      <c r="H32" s="3"/>
      <c r="I32" s="3" t="s">
        <v>61</v>
      </c>
      <c r="J32" s="3"/>
      <c r="K32" s="3"/>
      <c r="L32" s="3"/>
      <c r="M32" s="3"/>
      <c r="N32" s="3"/>
      <c r="O32" s="3" t="s">
        <v>62</v>
      </c>
      <c r="P32" s="3"/>
      <c r="Q32" s="3"/>
      <c r="R32" s="3"/>
      <c r="S32" s="3"/>
      <c r="T32" s="3"/>
      <c r="U32" s="3" t="s">
        <v>63</v>
      </c>
      <c r="V32" s="3"/>
      <c r="W32" s="3"/>
      <c r="X32" s="3"/>
      <c r="Y32" s="3"/>
      <c r="Z32" s="3"/>
      <c r="AA32" s="1"/>
    </row>
    <row r="33" spans="1:27" ht="15">
      <c r="A33" s="4" t="s">
        <v>4</v>
      </c>
      <c r="B33" s="2"/>
      <c r="C33" s="5" t="s">
        <v>5</v>
      </c>
      <c r="D33" s="5"/>
      <c r="E33" s="5"/>
      <c r="F33" s="5"/>
      <c r="G33" s="5"/>
      <c r="H33" s="2"/>
      <c r="I33" s="5" t="s">
        <v>5</v>
      </c>
      <c r="J33" s="5"/>
      <c r="K33" s="5"/>
      <c r="L33" s="5"/>
      <c r="M33" s="5"/>
      <c r="N33" s="2"/>
      <c r="O33" s="5" t="s">
        <v>5</v>
      </c>
      <c r="P33" s="5"/>
      <c r="Q33" s="5"/>
      <c r="R33" s="5"/>
      <c r="S33" s="5"/>
      <c r="T33" s="2"/>
      <c r="U33" s="5" t="s">
        <v>5</v>
      </c>
      <c r="V33" s="5"/>
      <c r="W33" s="5"/>
      <c r="X33" s="5"/>
      <c r="Y33" s="5"/>
      <c r="Z33" s="6" t="s">
        <v>6</v>
      </c>
      <c r="AA33" s="1"/>
    </row>
    <row r="34" spans="1:27" ht="15">
      <c r="A34" s="4" t="s">
        <v>7</v>
      </c>
      <c r="B34" s="4" t="s">
        <v>8</v>
      </c>
      <c r="C34" s="6" t="s">
        <v>9</v>
      </c>
      <c r="D34" s="6" t="s">
        <v>10</v>
      </c>
      <c r="E34" s="6" t="s">
        <v>11</v>
      </c>
      <c r="F34" s="6" t="s">
        <v>12</v>
      </c>
      <c r="G34" s="6" t="s">
        <v>13</v>
      </c>
      <c r="H34" s="6" t="s">
        <v>14</v>
      </c>
      <c r="I34" s="6" t="s">
        <v>15</v>
      </c>
      <c r="J34" s="6" t="s">
        <v>16</v>
      </c>
      <c r="K34" s="6" t="s">
        <v>17</v>
      </c>
      <c r="L34" s="6" t="s">
        <v>18</v>
      </c>
      <c r="M34" s="6" t="s">
        <v>19</v>
      </c>
      <c r="N34" s="6" t="s">
        <v>20</v>
      </c>
      <c r="O34" s="6" t="s">
        <v>21</v>
      </c>
      <c r="P34" s="6" t="s">
        <v>22</v>
      </c>
      <c r="Q34" s="6" t="s">
        <v>23</v>
      </c>
      <c r="R34" s="6" t="s">
        <v>24</v>
      </c>
      <c r="S34" s="6" t="s">
        <v>25</v>
      </c>
      <c r="T34" s="6" t="s">
        <v>26</v>
      </c>
      <c r="U34" s="6" t="s">
        <v>27</v>
      </c>
      <c r="V34" s="6" t="s">
        <v>28</v>
      </c>
      <c r="W34" s="6" t="s">
        <v>29</v>
      </c>
      <c r="X34" s="6" t="s">
        <v>30</v>
      </c>
      <c r="Y34" s="6" t="s">
        <v>31</v>
      </c>
      <c r="Z34" s="6" t="s">
        <v>32</v>
      </c>
      <c r="AA34" s="1"/>
    </row>
    <row r="35" spans="1:27" ht="15">
      <c r="A35" s="4" t="s">
        <v>33</v>
      </c>
      <c r="B35" s="4" t="s">
        <v>34</v>
      </c>
      <c r="C35" s="6" t="s">
        <v>35</v>
      </c>
      <c r="D35" s="6" t="s">
        <v>35</v>
      </c>
      <c r="E35" s="6" t="s">
        <v>35</v>
      </c>
      <c r="F35" s="6" t="s">
        <v>35</v>
      </c>
      <c r="G35" s="6" t="s">
        <v>35</v>
      </c>
      <c r="H35" s="6" t="s">
        <v>35</v>
      </c>
      <c r="I35" s="6" t="s">
        <v>35</v>
      </c>
      <c r="J35" s="6" t="s">
        <v>35</v>
      </c>
      <c r="K35" s="6" t="s">
        <v>35</v>
      </c>
      <c r="L35" s="6" t="s">
        <v>35</v>
      </c>
      <c r="M35" s="6" t="s">
        <v>35</v>
      </c>
      <c r="N35" s="6" t="s">
        <v>35</v>
      </c>
      <c r="O35" s="6" t="s">
        <v>35</v>
      </c>
      <c r="P35" s="6" t="s">
        <v>35</v>
      </c>
      <c r="Q35" s="6" t="s">
        <v>35</v>
      </c>
      <c r="R35" s="6" t="s">
        <v>35</v>
      </c>
      <c r="S35" s="6" t="s">
        <v>35</v>
      </c>
      <c r="T35" s="6" t="s">
        <v>35</v>
      </c>
      <c r="U35" s="6" t="s">
        <v>35</v>
      </c>
      <c r="V35" s="6" t="s">
        <v>35</v>
      </c>
      <c r="W35" s="6" t="s">
        <v>35</v>
      </c>
      <c r="X35" s="6" t="s">
        <v>35</v>
      </c>
      <c r="Y35" s="6" t="s">
        <v>35</v>
      </c>
      <c r="Z35" s="6" t="s">
        <v>35</v>
      </c>
      <c r="AA35" s="1"/>
    </row>
    <row r="36" spans="1:27" ht="9.75" customHeight="1">
      <c r="A36" s="7" t="s">
        <v>64</v>
      </c>
      <c r="B36" s="8" t="s">
        <v>65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"/>
    </row>
    <row r="37" spans="1:27" ht="9.75" customHeight="1">
      <c r="A37" s="7" t="s">
        <v>40</v>
      </c>
      <c r="B37" s="8" t="s">
        <v>41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234943.93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f aca="true" t="shared" si="6" ref="Z37:Z43">C37+D37+E37+F37+G37+H37+I37+J37+K37+L37+M37+N37+O37+P37+Q37+R37+S37+T37+U37+V37+W37+X37+Y37</f>
        <v>234943.93</v>
      </c>
      <c r="AA37" s="1"/>
    </row>
    <row r="38" spans="1:27" ht="9.75" customHeight="1">
      <c r="A38" s="7" t="s">
        <v>42</v>
      </c>
      <c r="B38" s="8" t="s">
        <v>43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140311.86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f t="shared" si="6"/>
        <v>140311.86</v>
      </c>
      <c r="AA38" s="1"/>
    </row>
    <row r="39" spans="1:27" ht="9.75" customHeight="1">
      <c r="A39" s="7" t="s">
        <v>44</v>
      </c>
      <c r="B39" s="8" t="s">
        <v>45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34256.11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f t="shared" si="6"/>
        <v>34256.11</v>
      </c>
      <c r="AA39" s="1"/>
    </row>
    <row r="40" spans="1:27" ht="9.75" customHeight="1">
      <c r="A40" s="7" t="s">
        <v>46</v>
      </c>
      <c r="B40" s="8" t="s">
        <v>47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48168.74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f t="shared" si="6"/>
        <v>48168.74</v>
      </c>
      <c r="AA40" s="1"/>
    </row>
    <row r="41" spans="1:27" ht="9.75" customHeight="1">
      <c r="A41" s="7" t="s">
        <v>48</v>
      </c>
      <c r="B41" s="8" t="s">
        <v>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33221.5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f t="shared" si="6"/>
        <v>33221.5</v>
      </c>
      <c r="AA41" s="1"/>
    </row>
    <row r="42" spans="1:27" ht="9.75" customHeight="1">
      <c r="A42" s="7" t="s">
        <v>50</v>
      </c>
      <c r="B42" s="8" t="s">
        <v>51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f t="shared" si="6"/>
        <v>0</v>
      </c>
      <c r="AA42" s="1"/>
    </row>
    <row r="43" spans="1:27" ht="9.75" customHeight="1">
      <c r="A43" s="7" t="s">
        <v>66</v>
      </c>
      <c r="B43" s="2"/>
      <c r="C43" s="9">
        <f aca="true" t="shared" si="7" ref="C43:Y43">+SUM(C37:C42)</f>
        <v>0</v>
      </c>
      <c r="D43" s="9">
        <f t="shared" si="7"/>
        <v>0</v>
      </c>
      <c r="E43" s="9">
        <f t="shared" si="7"/>
        <v>0</v>
      </c>
      <c r="F43" s="9">
        <f t="shared" si="7"/>
        <v>0</v>
      </c>
      <c r="G43" s="9">
        <f t="shared" si="7"/>
        <v>0</v>
      </c>
      <c r="H43" s="9">
        <f t="shared" si="7"/>
        <v>0</v>
      </c>
      <c r="I43" s="9">
        <f t="shared" si="7"/>
        <v>0</v>
      </c>
      <c r="J43" s="9">
        <f t="shared" si="7"/>
        <v>0</v>
      </c>
      <c r="K43" s="9">
        <f t="shared" si="7"/>
        <v>0</v>
      </c>
      <c r="L43" s="9">
        <f t="shared" si="7"/>
        <v>0</v>
      </c>
      <c r="M43" s="9">
        <f t="shared" si="7"/>
        <v>0</v>
      </c>
      <c r="N43" s="9">
        <f t="shared" si="7"/>
        <v>0</v>
      </c>
      <c r="O43" s="9">
        <f t="shared" si="7"/>
        <v>0</v>
      </c>
      <c r="P43" s="9">
        <f t="shared" si="7"/>
        <v>490902.13999999996</v>
      </c>
      <c r="Q43" s="9">
        <f t="shared" si="7"/>
        <v>0</v>
      </c>
      <c r="R43" s="9">
        <f t="shared" si="7"/>
        <v>0</v>
      </c>
      <c r="S43" s="9">
        <f t="shared" si="7"/>
        <v>0</v>
      </c>
      <c r="T43" s="9">
        <f t="shared" si="7"/>
        <v>0</v>
      </c>
      <c r="U43" s="9">
        <f t="shared" si="7"/>
        <v>0</v>
      </c>
      <c r="V43" s="9">
        <f t="shared" si="7"/>
        <v>0</v>
      </c>
      <c r="W43" s="9">
        <f t="shared" si="7"/>
        <v>0</v>
      </c>
      <c r="X43" s="9">
        <f t="shared" si="7"/>
        <v>0</v>
      </c>
      <c r="Y43" s="9">
        <f t="shared" si="7"/>
        <v>0</v>
      </c>
      <c r="Z43" s="9">
        <f t="shared" si="6"/>
        <v>490902.13999999996</v>
      </c>
      <c r="AA43" s="1"/>
    </row>
    <row r="44" spans="1:27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"/>
    </row>
    <row r="45" spans="1:27" ht="9.75" customHeight="1">
      <c r="A45" s="7" t="s">
        <v>67</v>
      </c>
      <c r="B45" s="7" t="s">
        <v>68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"/>
    </row>
    <row r="46" spans="1:27" ht="9.75" customHeight="1">
      <c r="A46" s="7" t="s">
        <v>40</v>
      </c>
      <c r="B46" s="8" t="s">
        <v>41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357</v>
      </c>
      <c r="R46" s="9">
        <v>0</v>
      </c>
      <c r="S46" s="9">
        <v>183525.97</v>
      </c>
      <c r="T46" s="9">
        <v>107659.75</v>
      </c>
      <c r="U46" s="9">
        <v>154119.79</v>
      </c>
      <c r="V46" s="9">
        <v>0</v>
      </c>
      <c r="W46" s="9">
        <v>0</v>
      </c>
      <c r="X46" s="9">
        <v>0</v>
      </c>
      <c r="Y46" s="9">
        <v>0</v>
      </c>
      <c r="Z46" s="9">
        <f aca="true" t="shared" si="8" ref="Z46:Z52">C46+D46+E46+F46+G46+H46+I46+J46+K46+L46+M46+N46+O46+P46+Q46+R46+S46+T46+U46+V46+W46+X46+Y46</f>
        <v>445662.51</v>
      </c>
      <c r="AA46" s="1"/>
    </row>
    <row r="47" spans="1:27" ht="9.75" customHeight="1">
      <c r="A47" s="7" t="s">
        <v>42</v>
      </c>
      <c r="B47" s="8" t="s">
        <v>43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26.46</v>
      </c>
      <c r="R47" s="9">
        <v>0</v>
      </c>
      <c r="S47" s="9">
        <v>53120.17</v>
      </c>
      <c r="T47" s="9">
        <v>38863.9</v>
      </c>
      <c r="U47" s="9">
        <v>57378.41</v>
      </c>
      <c r="V47" s="9">
        <v>0</v>
      </c>
      <c r="W47" s="9">
        <v>0</v>
      </c>
      <c r="X47" s="9">
        <v>0</v>
      </c>
      <c r="Y47" s="9">
        <v>0</v>
      </c>
      <c r="Z47" s="9">
        <f t="shared" si="8"/>
        <v>149388.94</v>
      </c>
      <c r="AA47" s="1"/>
    </row>
    <row r="48" spans="1:27" ht="9.75" customHeight="1">
      <c r="A48" s="7" t="s">
        <v>44</v>
      </c>
      <c r="B48" s="8" t="s">
        <v>45</v>
      </c>
      <c r="C48" s="9">
        <v>0</v>
      </c>
      <c r="D48" s="9">
        <v>0</v>
      </c>
      <c r="E48" s="9">
        <v>0</v>
      </c>
      <c r="F48" s="9">
        <v>7800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16978.98</v>
      </c>
      <c r="S48" s="9">
        <v>3258.01</v>
      </c>
      <c r="T48" s="9">
        <v>55554.07</v>
      </c>
      <c r="U48" s="9">
        <v>33388.63</v>
      </c>
      <c r="V48" s="9">
        <v>97880.13</v>
      </c>
      <c r="W48" s="9">
        <v>0</v>
      </c>
      <c r="X48" s="9">
        <v>0</v>
      </c>
      <c r="Y48" s="9">
        <v>0</v>
      </c>
      <c r="Z48" s="9">
        <f t="shared" si="8"/>
        <v>214859.82</v>
      </c>
      <c r="AA48" s="1"/>
    </row>
    <row r="49" spans="1:27" ht="9.75" customHeight="1">
      <c r="A49" s="7" t="s">
        <v>46</v>
      </c>
      <c r="B49" s="8" t="s">
        <v>47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3436.67</v>
      </c>
      <c r="S49" s="9">
        <v>3492.66</v>
      </c>
      <c r="T49" s="9">
        <v>7016.13</v>
      </c>
      <c r="U49" s="9">
        <v>712.74</v>
      </c>
      <c r="V49" s="9">
        <v>0</v>
      </c>
      <c r="W49" s="9">
        <v>0</v>
      </c>
      <c r="X49" s="9">
        <v>0</v>
      </c>
      <c r="Y49" s="9">
        <v>0</v>
      </c>
      <c r="Z49" s="9">
        <f t="shared" si="8"/>
        <v>14658.199999999999</v>
      </c>
      <c r="AA49" s="1"/>
    </row>
    <row r="50" spans="1:27" ht="9.75" customHeight="1">
      <c r="A50" s="7" t="s">
        <v>48</v>
      </c>
      <c r="B50" s="8" t="s">
        <v>49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f t="shared" si="8"/>
        <v>0</v>
      </c>
      <c r="AA50" s="1"/>
    </row>
    <row r="51" spans="1:27" ht="9.75" customHeight="1">
      <c r="A51" s="7" t="s">
        <v>50</v>
      </c>
      <c r="B51" s="8" t="s">
        <v>51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65</v>
      </c>
      <c r="R51" s="9">
        <v>100</v>
      </c>
      <c r="S51" s="9">
        <v>5584.4</v>
      </c>
      <c r="T51" s="9">
        <v>1278.73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f t="shared" si="8"/>
        <v>7028.129999999999</v>
      </c>
      <c r="AA51" s="1"/>
    </row>
    <row r="52" spans="1:27" ht="9.75" customHeight="1">
      <c r="A52" s="7" t="s">
        <v>69</v>
      </c>
      <c r="B52" s="2"/>
      <c r="C52" s="9">
        <f aca="true" t="shared" si="9" ref="C52:Y52">+SUM(C46:C51)</f>
        <v>0</v>
      </c>
      <c r="D52" s="9">
        <f t="shared" si="9"/>
        <v>0</v>
      </c>
      <c r="E52" s="9">
        <f t="shared" si="9"/>
        <v>0</v>
      </c>
      <c r="F52" s="9">
        <f t="shared" si="9"/>
        <v>7800</v>
      </c>
      <c r="G52" s="9">
        <f t="shared" si="9"/>
        <v>0</v>
      </c>
      <c r="H52" s="9">
        <f t="shared" si="9"/>
        <v>0</v>
      </c>
      <c r="I52" s="9">
        <f t="shared" si="9"/>
        <v>0</v>
      </c>
      <c r="J52" s="9">
        <f t="shared" si="9"/>
        <v>0</v>
      </c>
      <c r="K52" s="9">
        <f t="shared" si="9"/>
        <v>0</v>
      </c>
      <c r="L52" s="9">
        <f t="shared" si="9"/>
        <v>0</v>
      </c>
      <c r="M52" s="9">
        <f t="shared" si="9"/>
        <v>0</v>
      </c>
      <c r="N52" s="9">
        <f t="shared" si="9"/>
        <v>0</v>
      </c>
      <c r="O52" s="9">
        <f t="shared" si="9"/>
        <v>0</v>
      </c>
      <c r="P52" s="9">
        <f t="shared" si="9"/>
        <v>0</v>
      </c>
      <c r="Q52" s="9">
        <f t="shared" si="9"/>
        <v>448.46</v>
      </c>
      <c r="R52" s="9">
        <f t="shared" si="9"/>
        <v>20515.65</v>
      </c>
      <c r="S52" s="9">
        <f t="shared" si="9"/>
        <v>248981.21000000002</v>
      </c>
      <c r="T52" s="9">
        <f t="shared" si="9"/>
        <v>210372.58000000002</v>
      </c>
      <c r="U52" s="9">
        <f t="shared" si="9"/>
        <v>245599.57</v>
      </c>
      <c r="V52" s="9">
        <f t="shared" si="9"/>
        <v>97880.13</v>
      </c>
      <c r="W52" s="9">
        <f t="shared" si="9"/>
        <v>0</v>
      </c>
      <c r="X52" s="9">
        <f t="shared" si="9"/>
        <v>0</v>
      </c>
      <c r="Y52" s="9">
        <f t="shared" si="9"/>
        <v>0</v>
      </c>
      <c r="Z52" s="9">
        <f t="shared" si="8"/>
        <v>831597.6</v>
      </c>
      <c r="AA52" s="1"/>
    </row>
    <row r="53" spans="1:27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"/>
    </row>
    <row r="54" spans="1:27" ht="9.75" customHeight="1">
      <c r="A54" s="7" t="s">
        <v>70</v>
      </c>
      <c r="B54" s="8" t="s">
        <v>71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"/>
    </row>
    <row r="55" spans="1:27" ht="9.75" customHeight="1">
      <c r="A55" s="7" t="s">
        <v>40</v>
      </c>
      <c r="B55" s="8" t="s">
        <v>41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f aca="true" t="shared" si="10" ref="Z55:Z61">C55+D55+E55+F55+G55+H55+I55+J55+K55+L55+M55+N55+O55+P55+Q55+R55+S55+T55+U55+V55+W55+X55+Y55</f>
        <v>0</v>
      </c>
      <c r="AA55" s="1"/>
    </row>
    <row r="56" spans="1:27" ht="9.75" customHeight="1">
      <c r="A56" s="7" t="s">
        <v>42</v>
      </c>
      <c r="B56" s="8" t="s">
        <v>43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f t="shared" si="10"/>
        <v>0</v>
      </c>
      <c r="AA56" s="1"/>
    </row>
    <row r="57" spans="1:27" ht="9.75" customHeight="1">
      <c r="A57" s="7" t="s">
        <v>44</v>
      </c>
      <c r="B57" s="8" t="s">
        <v>45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f t="shared" si="10"/>
        <v>0</v>
      </c>
      <c r="AA57" s="1"/>
    </row>
    <row r="58" spans="1:27" ht="9.75" customHeight="1">
      <c r="A58" s="7" t="s">
        <v>46</v>
      </c>
      <c r="B58" s="8" t="s">
        <v>47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f t="shared" si="10"/>
        <v>0</v>
      </c>
      <c r="AA58" s="1"/>
    </row>
    <row r="59" spans="1:27" ht="9.75" customHeight="1">
      <c r="A59" s="7" t="s">
        <v>48</v>
      </c>
      <c r="B59" s="8" t="s">
        <v>49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500000</v>
      </c>
      <c r="X59" s="9">
        <v>0</v>
      </c>
      <c r="Y59" s="9">
        <v>0</v>
      </c>
      <c r="Z59" s="9">
        <f t="shared" si="10"/>
        <v>500000</v>
      </c>
      <c r="AA59" s="1"/>
    </row>
    <row r="60" spans="1:27" ht="9.75" customHeight="1">
      <c r="A60" s="7" t="s">
        <v>50</v>
      </c>
      <c r="B60" s="8" t="s">
        <v>51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f t="shared" si="10"/>
        <v>0</v>
      </c>
      <c r="AA60" s="1"/>
    </row>
    <row r="61" spans="1:27" ht="9.75" customHeight="1">
      <c r="A61" s="7" t="s">
        <v>72</v>
      </c>
      <c r="B61" s="2"/>
      <c r="C61" s="9">
        <f aca="true" t="shared" si="11" ref="C61:Y61">+SUM(C55:C60)</f>
        <v>0</v>
      </c>
      <c r="D61" s="9">
        <f t="shared" si="11"/>
        <v>0</v>
      </c>
      <c r="E61" s="9">
        <f t="shared" si="11"/>
        <v>0</v>
      </c>
      <c r="F61" s="9">
        <f t="shared" si="11"/>
        <v>0</v>
      </c>
      <c r="G61" s="9">
        <f t="shared" si="11"/>
        <v>0</v>
      </c>
      <c r="H61" s="9">
        <f t="shared" si="11"/>
        <v>0</v>
      </c>
      <c r="I61" s="9">
        <f t="shared" si="11"/>
        <v>0</v>
      </c>
      <c r="J61" s="9">
        <f t="shared" si="11"/>
        <v>0</v>
      </c>
      <c r="K61" s="9">
        <f t="shared" si="11"/>
        <v>0</v>
      </c>
      <c r="L61" s="9">
        <f t="shared" si="11"/>
        <v>0</v>
      </c>
      <c r="M61" s="9">
        <f t="shared" si="11"/>
        <v>0</v>
      </c>
      <c r="N61" s="9">
        <f t="shared" si="11"/>
        <v>0</v>
      </c>
      <c r="O61" s="9">
        <f t="shared" si="11"/>
        <v>0</v>
      </c>
      <c r="P61" s="9">
        <f t="shared" si="11"/>
        <v>0</v>
      </c>
      <c r="Q61" s="9">
        <f t="shared" si="11"/>
        <v>0</v>
      </c>
      <c r="R61" s="9">
        <f t="shared" si="11"/>
        <v>0</v>
      </c>
      <c r="S61" s="9">
        <f t="shared" si="11"/>
        <v>0</v>
      </c>
      <c r="T61" s="9">
        <f t="shared" si="11"/>
        <v>0</v>
      </c>
      <c r="U61" s="9">
        <f t="shared" si="11"/>
        <v>0</v>
      </c>
      <c r="V61" s="9">
        <f t="shared" si="11"/>
        <v>0</v>
      </c>
      <c r="W61" s="9">
        <f t="shared" si="11"/>
        <v>500000</v>
      </c>
      <c r="X61" s="9">
        <f t="shared" si="11"/>
        <v>0</v>
      </c>
      <c r="Y61" s="9">
        <f t="shared" si="11"/>
        <v>0</v>
      </c>
      <c r="Z61" s="9">
        <f t="shared" si="10"/>
        <v>500000</v>
      </c>
      <c r="AA61" s="1"/>
    </row>
    <row r="62" spans="1:27" ht="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</row>
    <row r="63" spans="1:27" ht="9.75" customHeight="1">
      <c r="A63" s="7" t="s">
        <v>73</v>
      </c>
      <c r="B63" s="8" t="s">
        <v>74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"/>
    </row>
    <row r="64" spans="1:27" ht="9.75" customHeight="1">
      <c r="A64" s="7" t="s">
        <v>75</v>
      </c>
      <c r="B64" s="8" t="s">
        <v>76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f>C64+D64+E64+F64+G64+H64+I64+J64+K64+L64+M64+N64+O64+P64+Q64+R64+S64+T64+U64+V64+W64+X64+Y64</f>
        <v>0</v>
      </c>
      <c r="AA64" s="1"/>
    </row>
    <row r="65" spans="1:27" ht="9.75" customHeight="1">
      <c r="A65" s="7" t="s">
        <v>77</v>
      </c>
      <c r="B65" s="8" t="s">
        <v>78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f>C65+D65+E65+F65+G65+H65+I65+J65+K65+L65+M65+N65+O65+P65+Q65+R65+S65+T65+U65+V65+W65+X65+Y65</f>
        <v>0</v>
      </c>
      <c r="AA65" s="1"/>
    </row>
    <row r="66" spans="1:27" ht="9.75" customHeight="1">
      <c r="A66" s="7" t="s">
        <v>50</v>
      </c>
      <c r="B66" s="8" t="s">
        <v>79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f>C66+D66+E66+F66+G66+H66+I66+J66+K66+L66+M66+N66+O66+P66+Q66+R66+S66+T66+U66+V66+W66+X66+Y66</f>
        <v>0</v>
      </c>
      <c r="AA66" s="1"/>
    </row>
    <row r="67" spans="1:27" ht="9.75" customHeight="1">
      <c r="A67" s="7" t="s">
        <v>80</v>
      </c>
      <c r="B67" s="2"/>
      <c r="C67" s="9">
        <f aca="true" t="shared" si="12" ref="C67:Y67">+SUM(C64:C66)</f>
        <v>0</v>
      </c>
      <c r="D67" s="9">
        <f t="shared" si="12"/>
        <v>0</v>
      </c>
      <c r="E67" s="9">
        <f t="shared" si="12"/>
        <v>0</v>
      </c>
      <c r="F67" s="9">
        <f t="shared" si="12"/>
        <v>0</v>
      </c>
      <c r="G67" s="9">
        <f t="shared" si="12"/>
        <v>0</v>
      </c>
      <c r="H67" s="9">
        <f t="shared" si="12"/>
        <v>0</v>
      </c>
      <c r="I67" s="9">
        <f t="shared" si="12"/>
        <v>0</v>
      </c>
      <c r="J67" s="9">
        <f t="shared" si="12"/>
        <v>0</v>
      </c>
      <c r="K67" s="9">
        <f t="shared" si="12"/>
        <v>0</v>
      </c>
      <c r="L67" s="9">
        <f t="shared" si="12"/>
        <v>0</v>
      </c>
      <c r="M67" s="9">
        <f t="shared" si="12"/>
        <v>0</v>
      </c>
      <c r="N67" s="9">
        <f t="shared" si="12"/>
        <v>0</v>
      </c>
      <c r="O67" s="9">
        <f t="shared" si="12"/>
        <v>0</v>
      </c>
      <c r="P67" s="9">
        <f t="shared" si="12"/>
        <v>0</v>
      </c>
      <c r="Q67" s="9">
        <f t="shared" si="12"/>
        <v>0</v>
      </c>
      <c r="R67" s="9">
        <f t="shared" si="12"/>
        <v>0</v>
      </c>
      <c r="S67" s="9">
        <f t="shared" si="12"/>
        <v>0</v>
      </c>
      <c r="T67" s="9">
        <f t="shared" si="12"/>
        <v>0</v>
      </c>
      <c r="U67" s="9">
        <f t="shared" si="12"/>
        <v>0</v>
      </c>
      <c r="V67" s="9">
        <f t="shared" si="12"/>
        <v>0</v>
      </c>
      <c r="W67" s="9">
        <f t="shared" si="12"/>
        <v>0</v>
      </c>
      <c r="X67" s="9">
        <f t="shared" si="12"/>
        <v>0</v>
      </c>
      <c r="Y67" s="9">
        <f t="shared" si="12"/>
        <v>0</v>
      </c>
      <c r="Z67" s="9">
        <f>C67+D67+E67+F67+G67+H67+I67+J67+K67+L67+M67+N67+O67+P67+Q67+R67+S67+T67+U67+V67+W67+X67+Y67</f>
        <v>0</v>
      </c>
      <c r="AA67" s="1"/>
    </row>
    <row r="68" spans="1:27" ht="15">
      <c r="A68" s="2"/>
      <c r="B68" s="2"/>
      <c r="C68" s="3" t="s">
        <v>81</v>
      </c>
      <c r="D68" s="3"/>
      <c r="E68" s="3"/>
      <c r="F68" s="3"/>
      <c r="G68" s="3"/>
      <c r="H68" s="3"/>
      <c r="I68" s="3" t="s">
        <v>82</v>
      </c>
      <c r="J68" s="3"/>
      <c r="K68" s="3"/>
      <c r="L68" s="3"/>
      <c r="M68" s="3"/>
      <c r="N68" s="3"/>
      <c r="O68" s="3" t="s">
        <v>83</v>
      </c>
      <c r="P68" s="3"/>
      <c r="Q68" s="3"/>
      <c r="R68" s="3"/>
      <c r="S68" s="3"/>
      <c r="T68" s="3"/>
      <c r="U68" s="3" t="s">
        <v>84</v>
      </c>
      <c r="V68" s="3"/>
      <c r="W68" s="3"/>
      <c r="X68" s="3"/>
      <c r="Y68" s="3"/>
      <c r="Z68" s="3"/>
      <c r="AA68" s="1"/>
    </row>
    <row r="69" spans="1:27" ht="15">
      <c r="A69" s="4" t="s">
        <v>4</v>
      </c>
      <c r="B69" s="2"/>
      <c r="C69" s="5" t="s">
        <v>5</v>
      </c>
      <c r="D69" s="5"/>
      <c r="E69" s="5"/>
      <c r="F69" s="5"/>
      <c r="G69" s="5"/>
      <c r="H69" s="2"/>
      <c r="I69" s="5" t="s">
        <v>5</v>
      </c>
      <c r="J69" s="5"/>
      <c r="K69" s="5"/>
      <c r="L69" s="5"/>
      <c r="M69" s="5"/>
      <c r="N69" s="2"/>
      <c r="O69" s="5" t="s">
        <v>5</v>
      </c>
      <c r="P69" s="5"/>
      <c r="Q69" s="5"/>
      <c r="R69" s="5"/>
      <c r="S69" s="5"/>
      <c r="T69" s="2"/>
      <c r="U69" s="5" t="s">
        <v>5</v>
      </c>
      <c r="V69" s="5"/>
      <c r="W69" s="5"/>
      <c r="X69" s="5"/>
      <c r="Y69" s="5"/>
      <c r="Z69" s="6" t="s">
        <v>6</v>
      </c>
      <c r="AA69" s="1"/>
    </row>
    <row r="70" spans="1:27" ht="15">
      <c r="A70" s="4" t="s">
        <v>7</v>
      </c>
      <c r="B70" s="4" t="s">
        <v>8</v>
      </c>
      <c r="C70" s="6" t="s">
        <v>9</v>
      </c>
      <c r="D70" s="6" t="s">
        <v>10</v>
      </c>
      <c r="E70" s="6" t="s">
        <v>11</v>
      </c>
      <c r="F70" s="6" t="s">
        <v>12</v>
      </c>
      <c r="G70" s="6" t="s">
        <v>13</v>
      </c>
      <c r="H70" s="6" t="s">
        <v>14</v>
      </c>
      <c r="I70" s="6" t="s">
        <v>15</v>
      </c>
      <c r="J70" s="6" t="s">
        <v>16</v>
      </c>
      <c r="K70" s="6" t="s">
        <v>17</v>
      </c>
      <c r="L70" s="6" t="s">
        <v>18</v>
      </c>
      <c r="M70" s="6" t="s">
        <v>19</v>
      </c>
      <c r="N70" s="6" t="s">
        <v>20</v>
      </c>
      <c r="O70" s="6" t="s">
        <v>21</v>
      </c>
      <c r="P70" s="6" t="s">
        <v>22</v>
      </c>
      <c r="Q70" s="6" t="s">
        <v>23</v>
      </c>
      <c r="R70" s="6" t="s">
        <v>24</v>
      </c>
      <c r="S70" s="6" t="s">
        <v>25</v>
      </c>
      <c r="T70" s="6" t="s">
        <v>26</v>
      </c>
      <c r="U70" s="6" t="s">
        <v>27</v>
      </c>
      <c r="V70" s="6" t="s">
        <v>28</v>
      </c>
      <c r="W70" s="6" t="s">
        <v>29</v>
      </c>
      <c r="X70" s="6" t="s">
        <v>30</v>
      </c>
      <c r="Y70" s="6" t="s">
        <v>31</v>
      </c>
      <c r="Z70" s="6" t="s">
        <v>32</v>
      </c>
      <c r="AA70" s="1"/>
    </row>
    <row r="71" spans="1:27" ht="15">
      <c r="A71" s="4" t="s">
        <v>33</v>
      </c>
      <c r="B71" s="4" t="s">
        <v>34</v>
      </c>
      <c r="C71" s="6" t="s">
        <v>35</v>
      </c>
      <c r="D71" s="6" t="s">
        <v>35</v>
      </c>
      <c r="E71" s="6" t="s">
        <v>35</v>
      </c>
      <c r="F71" s="6" t="s">
        <v>35</v>
      </c>
      <c r="G71" s="6" t="s">
        <v>35</v>
      </c>
      <c r="H71" s="6" t="s">
        <v>35</v>
      </c>
      <c r="I71" s="6" t="s">
        <v>35</v>
      </c>
      <c r="J71" s="6" t="s">
        <v>35</v>
      </c>
      <c r="K71" s="6" t="s">
        <v>35</v>
      </c>
      <c r="L71" s="6" t="s">
        <v>35</v>
      </c>
      <c r="M71" s="6" t="s">
        <v>35</v>
      </c>
      <c r="N71" s="6" t="s">
        <v>35</v>
      </c>
      <c r="O71" s="6" t="s">
        <v>35</v>
      </c>
      <c r="P71" s="6" t="s">
        <v>35</v>
      </c>
      <c r="Q71" s="6" t="s">
        <v>35</v>
      </c>
      <c r="R71" s="6" t="s">
        <v>35</v>
      </c>
      <c r="S71" s="6" t="s">
        <v>35</v>
      </c>
      <c r="T71" s="6" t="s">
        <v>35</v>
      </c>
      <c r="U71" s="6" t="s">
        <v>35</v>
      </c>
      <c r="V71" s="6" t="s">
        <v>35</v>
      </c>
      <c r="W71" s="6" t="s">
        <v>35</v>
      </c>
      <c r="X71" s="6" t="s">
        <v>35</v>
      </c>
      <c r="Y71" s="6" t="s">
        <v>35</v>
      </c>
      <c r="Z71" s="6" t="s">
        <v>35</v>
      </c>
      <c r="AA71" s="1"/>
    </row>
    <row r="72" spans="1:27" ht="9.75" customHeight="1">
      <c r="A72" s="7" t="s">
        <v>85</v>
      </c>
      <c r="B72" s="8" t="s">
        <v>86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"/>
    </row>
    <row r="73" spans="1:27" ht="9.75" customHeight="1">
      <c r="A73" s="7" t="s">
        <v>40</v>
      </c>
      <c r="B73" s="8" t="s">
        <v>41</v>
      </c>
      <c r="C73" s="9">
        <v>0</v>
      </c>
      <c r="D73" s="9">
        <v>148491.9</v>
      </c>
      <c r="E73" s="9">
        <v>10533.02</v>
      </c>
      <c r="F73" s="9">
        <v>19074.13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42114.48</v>
      </c>
      <c r="Y73" s="9">
        <v>0</v>
      </c>
      <c r="Z73" s="9">
        <f aca="true" t="shared" si="13" ref="Z73:Z79">C73+D73+E73+F73+G73+H73+I73+J73+K73+L73+M73+N73+O73+P73+Q73+R73+S73+T73+U73+V73+W73+X73+Y73</f>
        <v>220213.53</v>
      </c>
      <c r="AA73" s="1"/>
    </row>
    <row r="74" spans="1:27" ht="9.75" customHeight="1">
      <c r="A74" s="7" t="s">
        <v>42</v>
      </c>
      <c r="B74" s="8" t="s">
        <v>43</v>
      </c>
      <c r="C74" s="9">
        <v>0</v>
      </c>
      <c r="D74" s="9">
        <v>66728.61</v>
      </c>
      <c r="E74" s="9">
        <v>1966.71</v>
      </c>
      <c r="F74" s="9">
        <v>13058.64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17975.89</v>
      </c>
      <c r="Y74" s="9">
        <v>0</v>
      </c>
      <c r="Z74" s="9">
        <f t="shared" si="13"/>
        <v>99729.85</v>
      </c>
      <c r="AA74" s="1"/>
    </row>
    <row r="75" spans="1:27" ht="9.75" customHeight="1">
      <c r="A75" s="7" t="s">
        <v>44</v>
      </c>
      <c r="B75" s="8" t="s">
        <v>45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f t="shared" si="13"/>
        <v>0</v>
      </c>
      <c r="AA75" s="1"/>
    </row>
    <row r="76" spans="1:27" ht="9.75" customHeight="1">
      <c r="A76" s="7" t="s">
        <v>46</v>
      </c>
      <c r="B76" s="8" t="s">
        <v>47</v>
      </c>
      <c r="C76" s="9">
        <v>0</v>
      </c>
      <c r="D76" s="9">
        <v>1646.26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f t="shared" si="13"/>
        <v>1646.26</v>
      </c>
      <c r="AA76" s="1"/>
    </row>
    <row r="77" spans="1:27" ht="9.75" customHeight="1">
      <c r="A77" s="7" t="s">
        <v>48</v>
      </c>
      <c r="B77" s="8" t="s">
        <v>49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f t="shared" si="13"/>
        <v>0</v>
      </c>
      <c r="AA77" s="1"/>
    </row>
    <row r="78" spans="1:27" ht="9.75" customHeight="1">
      <c r="A78" s="7" t="s">
        <v>50</v>
      </c>
      <c r="B78" s="8" t="s">
        <v>58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f t="shared" si="13"/>
        <v>0</v>
      </c>
      <c r="AA78" s="1"/>
    </row>
    <row r="79" spans="1:27" ht="9.75" customHeight="1">
      <c r="A79" s="7" t="s">
        <v>87</v>
      </c>
      <c r="B79" s="2"/>
      <c r="C79" s="9">
        <f aca="true" t="shared" si="14" ref="C79:Y79">+SUM(C73:C78)</f>
        <v>0</v>
      </c>
      <c r="D79" s="9">
        <f t="shared" si="14"/>
        <v>216866.77000000002</v>
      </c>
      <c r="E79" s="9">
        <f t="shared" si="14"/>
        <v>12499.73</v>
      </c>
      <c r="F79" s="9">
        <f t="shared" si="14"/>
        <v>32132.77</v>
      </c>
      <c r="G79" s="9">
        <f t="shared" si="14"/>
        <v>0</v>
      </c>
      <c r="H79" s="9">
        <f t="shared" si="14"/>
        <v>0</v>
      </c>
      <c r="I79" s="9">
        <f t="shared" si="14"/>
        <v>0</v>
      </c>
      <c r="J79" s="9">
        <f t="shared" si="14"/>
        <v>0</v>
      </c>
      <c r="K79" s="9">
        <f t="shared" si="14"/>
        <v>0</v>
      </c>
      <c r="L79" s="9">
        <f t="shared" si="14"/>
        <v>0</v>
      </c>
      <c r="M79" s="9">
        <f t="shared" si="14"/>
        <v>0</v>
      </c>
      <c r="N79" s="9">
        <f t="shared" si="14"/>
        <v>0</v>
      </c>
      <c r="O79" s="9">
        <f t="shared" si="14"/>
        <v>0</v>
      </c>
      <c r="P79" s="9">
        <f t="shared" si="14"/>
        <v>0</v>
      </c>
      <c r="Q79" s="9">
        <f t="shared" si="14"/>
        <v>0</v>
      </c>
      <c r="R79" s="9">
        <f t="shared" si="14"/>
        <v>0</v>
      </c>
      <c r="S79" s="9">
        <f t="shared" si="14"/>
        <v>0</v>
      </c>
      <c r="T79" s="9">
        <f t="shared" si="14"/>
        <v>0</v>
      </c>
      <c r="U79" s="9">
        <f t="shared" si="14"/>
        <v>0</v>
      </c>
      <c r="V79" s="9">
        <f t="shared" si="14"/>
        <v>0</v>
      </c>
      <c r="W79" s="9">
        <f t="shared" si="14"/>
        <v>0</v>
      </c>
      <c r="X79" s="9">
        <f t="shared" si="14"/>
        <v>60090.37</v>
      </c>
      <c r="Y79" s="9">
        <f t="shared" si="14"/>
        <v>0</v>
      </c>
      <c r="Z79" s="9">
        <f t="shared" si="13"/>
        <v>321589.64</v>
      </c>
      <c r="AA79" s="1"/>
    </row>
    <row r="80" spans="1:27" ht="9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</row>
    <row r="81" spans="1:27" ht="9.75" customHeight="1">
      <c r="A81" s="7" t="s">
        <v>88</v>
      </c>
      <c r="B81" s="8" t="s">
        <v>37</v>
      </c>
      <c r="C81" s="9">
        <f aca="true" t="shared" si="15" ref="C81:Y81">+C13+C22+C31+C43+C52+C61+C67+C79</f>
        <v>0</v>
      </c>
      <c r="D81" s="9">
        <f t="shared" si="15"/>
        <v>3662697.46</v>
      </c>
      <c r="E81" s="9">
        <f t="shared" si="15"/>
        <v>2368649.06</v>
      </c>
      <c r="F81" s="9">
        <f t="shared" si="15"/>
        <v>2693306.56</v>
      </c>
      <c r="G81" s="9">
        <f t="shared" si="15"/>
        <v>580082.63</v>
      </c>
      <c r="H81" s="9">
        <f t="shared" si="15"/>
        <v>407915.41</v>
      </c>
      <c r="I81" s="9">
        <f t="shared" si="15"/>
        <v>44388.85</v>
      </c>
      <c r="J81" s="9">
        <f t="shared" si="15"/>
        <v>147859.55000000002</v>
      </c>
      <c r="K81" s="9">
        <f t="shared" si="15"/>
        <v>279441.01</v>
      </c>
      <c r="L81" s="9">
        <f t="shared" si="15"/>
        <v>22343.469999999998</v>
      </c>
      <c r="M81" s="9">
        <f t="shared" si="15"/>
        <v>6104.99</v>
      </c>
      <c r="N81" s="9">
        <f t="shared" si="15"/>
        <v>10246.130000000001</v>
      </c>
      <c r="O81" s="9">
        <f t="shared" si="15"/>
        <v>7571.03</v>
      </c>
      <c r="P81" s="9">
        <f t="shared" si="15"/>
        <v>490902.13999999996</v>
      </c>
      <c r="Q81" s="9">
        <f t="shared" si="15"/>
        <v>448.46</v>
      </c>
      <c r="R81" s="9">
        <f t="shared" si="15"/>
        <v>20515.65</v>
      </c>
      <c r="S81" s="9">
        <f t="shared" si="15"/>
        <v>264972.96</v>
      </c>
      <c r="T81" s="9">
        <f t="shared" si="15"/>
        <v>210372.58000000002</v>
      </c>
      <c r="U81" s="9">
        <f t="shared" si="15"/>
        <v>245599.57</v>
      </c>
      <c r="V81" s="9">
        <f t="shared" si="15"/>
        <v>97880.13</v>
      </c>
      <c r="W81" s="9">
        <f t="shared" si="15"/>
        <v>528372.84</v>
      </c>
      <c r="X81" s="9">
        <f t="shared" si="15"/>
        <v>60090.37</v>
      </c>
      <c r="Y81" s="9">
        <f t="shared" si="15"/>
        <v>0</v>
      </c>
      <c r="Z81" s="9">
        <f>C81+D81+E81+F81+G81+H81+I81+J81+K81+L81+M81+N81+O81+P81+Q81+R81+S81+T81+U81+V81+W81+X81+Y81</f>
        <v>12149760.850000005</v>
      </c>
      <c r="AA81" s="1"/>
    </row>
    <row r="82" spans="1:27" ht="9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"/>
    </row>
    <row r="83" spans="1:27" ht="9.75" customHeight="1">
      <c r="A83" s="7" t="s">
        <v>89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"/>
    </row>
    <row r="84" spans="1:27" ht="9.75" customHeight="1">
      <c r="A84" s="2"/>
      <c r="B84" s="8" t="s">
        <v>90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"/>
    </row>
    <row r="85" spans="1:27" ht="9.75" customHeight="1">
      <c r="A85" s="7" t="s">
        <v>91</v>
      </c>
      <c r="B85" s="8" t="s">
        <v>92</v>
      </c>
      <c r="C85" s="9">
        <v>0</v>
      </c>
      <c r="D85" s="9">
        <v>0</v>
      </c>
      <c r="E85" s="9">
        <v>0</v>
      </c>
      <c r="F85" s="9">
        <v>2000</v>
      </c>
      <c r="G85" s="9">
        <v>0</v>
      </c>
      <c r="H85" s="9">
        <v>22864.03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115120.8</v>
      </c>
      <c r="Z85" s="9">
        <f>C85+D85+E85+F85+G85+H85+I85+J85+K85+L85+M85+N85+O85+P85+Q85+R85+S85+T85+U85+V85+W85+X85+Y85</f>
        <v>139984.83000000002</v>
      </c>
      <c r="AA85" s="1"/>
    </row>
    <row r="86" spans="1:27" ht="9.75" customHeight="1">
      <c r="A86" s="2"/>
      <c r="B86" s="8" t="s">
        <v>93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"/>
    </row>
    <row r="87" spans="1:27" ht="9.75" customHeight="1">
      <c r="A87" s="7" t="s">
        <v>94</v>
      </c>
      <c r="B87" s="8" t="s">
        <v>95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f>C87+D87+E87+F87+G87+H87+I87+J87+K87+L87+M87+N87+O87+P87+Q87+R87+S87+T87+U87+V87+W87+X87+Y87</f>
        <v>0</v>
      </c>
      <c r="AA87" s="1"/>
    </row>
    <row r="88" spans="1:27" ht="9.75" customHeight="1">
      <c r="A88" s="7" t="s">
        <v>96</v>
      </c>
      <c r="B88" s="8" t="s">
        <v>97</v>
      </c>
      <c r="C88" s="9">
        <f aca="true" t="shared" si="16" ref="C88:Y88">+C85+C87</f>
        <v>0</v>
      </c>
      <c r="D88" s="9">
        <f t="shared" si="16"/>
        <v>0</v>
      </c>
      <c r="E88" s="9">
        <f t="shared" si="16"/>
        <v>0</v>
      </c>
      <c r="F88" s="9">
        <f t="shared" si="16"/>
        <v>2000</v>
      </c>
      <c r="G88" s="9">
        <f t="shared" si="16"/>
        <v>0</v>
      </c>
      <c r="H88" s="9">
        <f t="shared" si="16"/>
        <v>22864.03</v>
      </c>
      <c r="I88" s="9">
        <f t="shared" si="16"/>
        <v>0</v>
      </c>
      <c r="J88" s="9">
        <f t="shared" si="16"/>
        <v>0</v>
      </c>
      <c r="K88" s="9">
        <f t="shared" si="16"/>
        <v>0</v>
      </c>
      <c r="L88" s="9">
        <f t="shared" si="16"/>
        <v>0</v>
      </c>
      <c r="M88" s="9">
        <f t="shared" si="16"/>
        <v>0</v>
      </c>
      <c r="N88" s="9">
        <f t="shared" si="16"/>
        <v>0</v>
      </c>
      <c r="O88" s="9">
        <f t="shared" si="16"/>
        <v>0</v>
      </c>
      <c r="P88" s="9">
        <f t="shared" si="16"/>
        <v>0</v>
      </c>
      <c r="Q88" s="9">
        <f t="shared" si="16"/>
        <v>0</v>
      </c>
      <c r="R88" s="9">
        <f t="shared" si="16"/>
        <v>0</v>
      </c>
      <c r="S88" s="9">
        <f t="shared" si="16"/>
        <v>0</v>
      </c>
      <c r="T88" s="9">
        <f t="shared" si="16"/>
        <v>0</v>
      </c>
      <c r="U88" s="9">
        <f t="shared" si="16"/>
        <v>0</v>
      </c>
      <c r="V88" s="9">
        <f t="shared" si="16"/>
        <v>0</v>
      </c>
      <c r="W88" s="9">
        <f t="shared" si="16"/>
        <v>0</v>
      </c>
      <c r="X88" s="9">
        <f t="shared" si="16"/>
        <v>0</v>
      </c>
      <c r="Y88" s="9">
        <f t="shared" si="16"/>
        <v>115120.8</v>
      </c>
      <c r="Z88" s="9">
        <f>C88+D88+E88+F88+G88+H88+I88+J88+K88+L88+M88+N88+O88+P88+Q88+R88+S88+T88+U88+V88+W88+X88+Y88</f>
        <v>139984.83000000002</v>
      </c>
      <c r="AA88" s="1"/>
    </row>
    <row r="89" spans="1:27" ht="9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1"/>
    </row>
    <row r="90" spans="1:27" ht="9.75" customHeight="1">
      <c r="A90" s="7" t="s">
        <v>98</v>
      </c>
      <c r="B90" s="8" t="s">
        <v>97</v>
      </c>
      <c r="C90" s="9">
        <f aca="true" t="shared" si="17" ref="C90:Y90">+C81+C88</f>
        <v>0</v>
      </c>
      <c r="D90" s="9">
        <f t="shared" si="17"/>
        <v>3662697.46</v>
      </c>
      <c r="E90" s="9">
        <f t="shared" si="17"/>
        <v>2368649.06</v>
      </c>
      <c r="F90" s="9">
        <f t="shared" si="17"/>
        <v>2695306.56</v>
      </c>
      <c r="G90" s="9">
        <f t="shared" si="17"/>
        <v>580082.63</v>
      </c>
      <c r="H90" s="9">
        <f t="shared" si="17"/>
        <v>430779.43999999994</v>
      </c>
      <c r="I90" s="9">
        <f t="shared" si="17"/>
        <v>44388.85</v>
      </c>
      <c r="J90" s="9">
        <f t="shared" si="17"/>
        <v>147859.55000000002</v>
      </c>
      <c r="K90" s="9">
        <f t="shared" si="17"/>
        <v>279441.01</v>
      </c>
      <c r="L90" s="9">
        <f t="shared" si="17"/>
        <v>22343.469999999998</v>
      </c>
      <c r="M90" s="9">
        <f t="shared" si="17"/>
        <v>6104.99</v>
      </c>
      <c r="N90" s="9">
        <f t="shared" si="17"/>
        <v>10246.130000000001</v>
      </c>
      <c r="O90" s="9">
        <f t="shared" si="17"/>
        <v>7571.03</v>
      </c>
      <c r="P90" s="9">
        <f t="shared" si="17"/>
        <v>490902.13999999996</v>
      </c>
      <c r="Q90" s="9">
        <f t="shared" si="17"/>
        <v>448.46</v>
      </c>
      <c r="R90" s="9">
        <f t="shared" si="17"/>
        <v>20515.65</v>
      </c>
      <c r="S90" s="9">
        <f t="shared" si="17"/>
        <v>264972.96</v>
      </c>
      <c r="T90" s="9">
        <f t="shared" si="17"/>
        <v>210372.58000000002</v>
      </c>
      <c r="U90" s="9">
        <f t="shared" si="17"/>
        <v>245599.57</v>
      </c>
      <c r="V90" s="9">
        <f t="shared" si="17"/>
        <v>97880.13</v>
      </c>
      <c r="W90" s="9">
        <f t="shared" si="17"/>
        <v>528372.84</v>
      </c>
      <c r="X90" s="9">
        <f t="shared" si="17"/>
        <v>60090.37</v>
      </c>
      <c r="Y90" s="9">
        <f t="shared" si="17"/>
        <v>115120.8</v>
      </c>
      <c r="Z90" s="9">
        <f>C90+D90+E90+F90+G90+H90+I90+J90+K90+L90+M90+N90+O90+P90+Q90+R90+S90+T90+U90+V90+W90+X90+Y90</f>
        <v>12289745.680000005</v>
      </c>
      <c r="AA90" s="1"/>
    </row>
  </sheetData>
  <sheetProtection sheet="1" objects="1" scenarios="1"/>
  <mergeCells count="24">
    <mergeCell ref="C1:H1"/>
    <mergeCell ref="C2:G2"/>
    <mergeCell ref="I1:N1"/>
    <mergeCell ref="I2:M2"/>
    <mergeCell ref="O1:T1"/>
    <mergeCell ref="O2:S2"/>
    <mergeCell ref="U1:Z1"/>
    <mergeCell ref="U2:Y2"/>
    <mergeCell ref="C32:H32"/>
    <mergeCell ref="C33:G33"/>
    <mergeCell ref="I32:N32"/>
    <mergeCell ref="I33:M33"/>
    <mergeCell ref="O32:T32"/>
    <mergeCell ref="O33:S33"/>
    <mergeCell ref="U32:Z32"/>
    <mergeCell ref="U33:Y33"/>
    <mergeCell ref="U68:Z68"/>
    <mergeCell ref="U69:Y69"/>
    <mergeCell ref="C68:H68"/>
    <mergeCell ref="C69:G69"/>
    <mergeCell ref="I68:N68"/>
    <mergeCell ref="I69:M69"/>
    <mergeCell ref="O68:T68"/>
    <mergeCell ref="O69:S69"/>
  </mergeCells>
  <printOptions/>
  <pageMargins left="0" right="0" top="1.4" bottom="0" header="0.2" footer="0.5"/>
  <pageSetup horizontalDpi="600" verticalDpi="600" orientation="landscape" scale="95" r:id="rId1"/>
  <headerFooter>
    <oddHeader>&amp;CWINFIELD CITY BOARD OF EDUCATION
FUNDING AND EXPENDITURE REPORT FOR ACCOUNTABILITY
GOVERNMENTAL - GENERAL FUND TYPE BY COST CENTER
FOR THE FISCAL YEAR ENDED SEPTEMBER 30, 2021</oddHeader>
  </headerFooter>
  <rowBreaks count="2" manualBreakCount="2">
    <brk id="31" max="255" man="1"/>
    <brk id="67" max="255" man="1"/>
  </rowBreaks>
  <colBreaks count="3" manualBreakCount="3">
    <brk id="8" max="65535" man="1"/>
    <brk id="14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Winfield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CHISM</dc:creator>
  <cp:keywords/>
  <dc:description/>
  <cp:lastModifiedBy>SONIA CHISM</cp:lastModifiedBy>
  <cp:lastPrinted>2021-12-27T21:45:39Z</cp:lastPrinted>
  <dcterms:created xsi:type="dcterms:W3CDTF">2021-12-27T21:44:25Z</dcterms:created>
  <dcterms:modified xsi:type="dcterms:W3CDTF">2021-12-27T21:45:51Z</dcterms:modified>
  <cp:category/>
  <cp:version/>
  <cp:contentType/>
  <cp:contentStatus/>
</cp:coreProperties>
</file>