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8415" windowHeight="6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<sst xmlns="http://schemas.openxmlformats.org/spreadsheetml/2006/main" count="485" uniqueCount="137">
  <si>
    <t>EXHIBIT A-III-I-A-1</t>
  </si>
  <si>
    <t>EXHIBIT A-III-I-A-2</t>
  </si>
  <si>
    <t>EXHIBIT A-III-I-A-3</t>
  </si>
  <si>
    <t>EXHIBIT A-III-I-A-4</t>
  </si>
  <si>
    <t>EXHIBIT A-III-I-A-5</t>
  </si>
  <si>
    <t>EXHIBIT A-III-I-A-6</t>
  </si>
  <si>
    <t>EXHIBIT A-III-I-A-7</t>
  </si>
  <si>
    <t>EXHIBIT A-III-I-A-8</t>
  </si>
  <si>
    <t>FUND TYPES</t>
  </si>
  <si>
    <t>GOVERNMENTAL - GENERAL</t>
  </si>
  <si>
    <t>TOTAL</t>
  </si>
  <si>
    <t>DESCRIPTION - PROGRAM</t>
  </si>
  <si>
    <t>ACCT #</t>
  </si>
  <si>
    <t>1100</t>
  </si>
  <si>
    <t>1200</t>
  </si>
  <si>
    <t>1500</t>
  </si>
  <si>
    <t>1602</t>
  </si>
  <si>
    <t>1700</t>
  </si>
  <si>
    <t>1810</t>
  </si>
  <si>
    <t>2200</t>
  </si>
  <si>
    <t>2300</t>
  </si>
  <si>
    <t>2400</t>
  </si>
  <si>
    <t>2900</t>
  </si>
  <si>
    <t>3600</t>
  </si>
  <si>
    <t>3800</t>
  </si>
  <si>
    <t>4200</t>
  </si>
  <si>
    <t>4300</t>
  </si>
  <si>
    <t>4400</t>
  </si>
  <si>
    <t>4500</t>
  </si>
  <si>
    <t>4501</t>
  </si>
  <si>
    <t>4502</t>
  </si>
  <si>
    <t>4503</t>
  </si>
  <si>
    <t>4504</t>
  </si>
  <si>
    <t>4506</t>
  </si>
  <si>
    <t>4508</t>
  </si>
  <si>
    <t>4510</t>
  </si>
  <si>
    <t>4711</t>
  </si>
  <si>
    <t>4712</t>
  </si>
  <si>
    <t>4800</t>
  </si>
  <si>
    <t>8100</t>
  </si>
  <si>
    <t>8140</t>
  </si>
  <si>
    <t>8210</t>
  </si>
  <si>
    <t>8220</t>
  </si>
  <si>
    <t>8230</t>
  </si>
  <si>
    <t>8300</t>
  </si>
  <si>
    <t>8310</t>
  </si>
  <si>
    <t>8320</t>
  </si>
  <si>
    <t>8330</t>
  </si>
  <si>
    <t>8340</t>
  </si>
  <si>
    <t>8350</t>
  </si>
  <si>
    <t>8390</t>
  </si>
  <si>
    <t>8410</t>
  </si>
  <si>
    <t>8600</t>
  </si>
  <si>
    <t>8610</t>
  </si>
  <si>
    <t>8620</t>
  </si>
  <si>
    <t>8630</t>
  </si>
  <si>
    <t>8640</t>
  </si>
  <si>
    <t>8690</t>
  </si>
  <si>
    <t>9100</t>
  </si>
  <si>
    <t>9700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</si>
  <si>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</si>
  <si>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</si>
  <si>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</si>
  <si>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</si>
  <si>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</si>
  <si>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</si>
  <si>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</si>
  <si>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</si>
  <si>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</si>
  <si>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</si>
  <si>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</si>
  <si>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</si>
  <si>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</si>
  <si>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</si>
  <si>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</si>
  <si>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</si>
  <si>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</si>
  <si>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</si>
  <si>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</si>
  <si>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</si>
  <si>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</si>
  <si>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</si>
  <si>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</si>
  <si>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</si>
  <si>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</si>
  <si>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</si>
  <si>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</si>
  <si>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</si>
  <si>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</si>
  <si>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</si>
  <si>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A-III-I-B-1</t>
  </si>
  <si>
    <t>EXHIBIT A-III-I-B-2</t>
  </si>
  <si>
    <t>EXHIBIT A-III-I-B-3</t>
  </si>
  <si>
    <t>EXHIBIT A-III-I-B-4</t>
  </si>
  <si>
    <t>EXHIBIT A-III-I-B-5</t>
  </si>
  <si>
    <t>EXHIBIT A-III-I-B-6</t>
  </si>
  <si>
    <t>EXHIBIT A-III-I-B-7</t>
  </si>
  <si>
    <t>EXHIBIT A-III-I-B-8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</si>
  <si>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</si>
  <si>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</si>
  <si>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</si>
  <si>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</si>
  <si>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</si>
  <si>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</si>
  <si>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</si>
  <si>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</si>
  <si>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</si>
  <si>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</si>
  <si>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</si>
  <si>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</si>
  <si>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</si>
  <si>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</si>
  <si>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</si>
  <si>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</si>
  <si>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</si>
  <si>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A-III-I-C-1</t>
  </si>
  <si>
    <t>EXHIBIT A-III-I-C-2</t>
  </si>
  <si>
    <t>EXHIBIT A-III-I-C-3</t>
  </si>
  <si>
    <t>EXHIBIT A-III-I-C-4</t>
  </si>
  <si>
    <t>EXHIBIT A-III-I-C-5</t>
  </si>
  <si>
    <t>EXHIBIT A-III-I-C-6</t>
  </si>
  <si>
    <t>EXHIBIT A-III-I-C-7</t>
  </si>
  <si>
    <t>EXHIBIT A-III-I-C-8</t>
  </si>
  <si>
    <t xml:space="preserve">  OTHER EXPENDITURES</t>
  </si>
  <si>
    <t>9000-9899</t>
  </si>
  <si>
    <t xml:space="preserve">      TOTAL OTHER EXPENDITURES</t>
  </si>
  <si>
    <t>TOTAL EXPENDITURES</t>
  </si>
  <si>
    <t xml:space="preserve">    OTHER FUND USES</t>
  </si>
  <si>
    <t>9910</t>
  </si>
  <si>
    <t>TRANSFERS OUT</t>
  </si>
  <si>
    <t>920-929</t>
  </si>
  <si>
    <t>9900-9999</t>
  </si>
  <si>
    <t>OTHER FUND USES</t>
  </si>
  <si>
    <t>900-997</t>
  </si>
  <si>
    <t xml:space="preserve">      TOTAL OTHER FUND USES</t>
  </si>
  <si>
    <t>(NET)</t>
  </si>
  <si>
    <t>TOTAL EXPENDITURES,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</si>
</sst>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50" width="14.7109375" style="0" customWidth="1"/>
  </cols>
  <sheetData>
    <row r="1" spans="1:51" ht="15">
      <c r="A1" s="2"/>
      <c r="B1" s="2"/>
      <c r="C1" s="3" t="s">
        <v>0</v>
      </c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 t="s">
        <v>2</v>
      </c>
      <c r="P1" s="3"/>
      <c r="Q1" s="3"/>
      <c r="R1" s="3"/>
      <c r="S1" s="3"/>
      <c r="T1" s="3"/>
      <c r="U1" s="3" t="s">
        <v>3</v>
      </c>
      <c r="V1" s="3"/>
      <c r="W1" s="3"/>
      <c r="X1" s="3"/>
      <c r="Y1" s="3"/>
      <c r="Z1" s="3"/>
      <c r="AA1" s="3" t="s">
        <v>4</v>
      </c>
      <c r="AB1" s="3"/>
      <c r="AC1" s="3"/>
      <c r="AD1" s="3"/>
      <c r="AE1" s="3"/>
      <c r="AF1" s="3"/>
      <c r="AG1" s="3" t="s">
        <v>5</v>
      </c>
      <c r="AH1" s="3"/>
      <c r="AI1" s="3"/>
      <c r="AJ1" s="3"/>
      <c r="AK1" s="3"/>
      <c r="AL1" s="3"/>
      <c r="AM1" s="3" t="s">
        <v>6</v>
      </c>
      <c r="AN1" s="3"/>
      <c r="AO1" s="3"/>
      <c r="AP1" s="3"/>
      <c r="AQ1" s="3"/>
      <c r="AR1" s="3"/>
      <c r="AS1" s="3" t="s">
        <v>7</v>
      </c>
      <c r="AT1" s="3"/>
      <c r="AU1" s="3"/>
      <c r="AV1" s="3"/>
      <c r="AW1" s="3"/>
      <c r="AX1" s="3"/>
      <c r="AY1" s="1"/>
    </row>
    <row r="2" spans="1:51" ht="15">
      <c r="A2" s="4" t="s">
        <v>8</v>
      </c>
      <c r="B2" s="2"/>
      <c r="C2" s="5" t="s">
        <v>9</v>
      </c>
      <c r="D2" s="5"/>
      <c r="E2" s="5"/>
      <c r="F2" s="5"/>
      <c r="G2" s="5"/>
      <c r="H2" s="2"/>
      <c r="I2" s="5" t="s">
        <v>9</v>
      </c>
      <c r="J2" s="5"/>
      <c r="K2" s="5"/>
      <c r="L2" s="5"/>
      <c r="M2" s="5"/>
      <c r="N2" s="2"/>
      <c r="O2" s="5" t="s">
        <v>9</v>
      </c>
      <c r="P2" s="5"/>
      <c r="Q2" s="5"/>
      <c r="R2" s="5"/>
      <c r="S2" s="5"/>
      <c r="T2" s="2"/>
      <c r="U2" s="5" t="s">
        <v>9</v>
      </c>
      <c r="V2" s="5"/>
      <c r="W2" s="5"/>
      <c r="X2" s="5"/>
      <c r="Y2" s="5"/>
      <c r="Z2" s="2"/>
      <c r="AA2" s="5" t="s">
        <v>9</v>
      </c>
      <c r="AB2" s="5"/>
      <c r="AC2" s="5"/>
      <c r="AD2" s="5"/>
      <c r="AE2" s="5"/>
      <c r="AF2" s="2"/>
      <c r="AG2" s="5" t="s">
        <v>9</v>
      </c>
      <c r="AH2" s="5"/>
      <c r="AI2" s="5"/>
      <c r="AJ2" s="5"/>
      <c r="AK2" s="5"/>
      <c r="AL2" s="2"/>
      <c r="AM2" s="5" t="s">
        <v>9</v>
      </c>
      <c r="AN2" s="5"/>
      <c r="AO2" s="5"/>
      <c r="AP2" s="5"/>
      <c r="AQ2" s="5"/>
      <c r="AR2" s="2"/>
      <c r="AS2" s="5" t="s">
        <v>9</v>
      </c>
      <c r="AT2" s="5"/>
      <c r="AU2" s="5"/>
      <c r="AV2" s="5"/>
      <c r="AW2" s="5"/>
      <c r="AX2" s="6" t="s">
        <v>10</v>
      </c>
      <c r="AY2" s="1"/>
    </row>
    <row r="3" spans="1:51" ht="15">
      <c r="A3" s="4" t="s">
        <v>11</v>
      </c>
      <c r="B3" s="4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26</v>
      </c>
      <c r="Q3" s="6" t="s">
        <v>27</v>
      </c>
      <c r="R3" s="6" t="s">
        <v>28</v>
      </c>
      <c r="S3" s="6" t="s">
        <v>29</v>
      </c>
      <c r="T3" s="6" t="s">
        <v>30</v>
      </c>
      <c r="U3" s="6" t="s">
        <v>31</v>
      </c>
      <c r="V3" s="6" t="s">
        <v>32</v>
      </c>
      <c r="W3" s="6" t="s">
        <v>33</v>
      </c>
      <c r="X3" s="6" t="s">
        <v>34</v>
      </c>
      <c r="Y3" s="6" t="s">
        <v>35</v>
      </c>
      <c r="Z3" s="6" t="s">
        <v>36</v>
      </c>
      <c r="AA3" s="6" t="s">
        <v>37</v>
      </c>
      <c r="AB3" s="6" t="s">
        <v>38</v>
      </c>
      <c r="AC3" s="6" t="s">
        <v>39</v>
      </c>
      <c r="AD3" s="6" t="s">
        <v>40</v>
      </c>
      <c r="AE3" s="6" t="s">
        <v>41</v>
      </c>
      <c r="AF3" s="6" t="s">
        <v>42</v>
      </c>
      <c r="AG3" s="6" t="s">
        <v>43</v>
      </c>
      <c r="AH3" s="6" t="s">
        <v>44</v>
      </c>
      <c r="AI3" s="6" t="s">
        <v>45</v>
      </c>
      <c r="AJ3" s="6" t="s">
        <v>46</v>
      </c>
      <c r="AK3" s="6" t="s">
        <v>47</v>
      </c>
      <c r="AL3" s="6" t="s">
        <v>48</v>
      </c>
      <c r="AM3" s="6" t="s">
        <v>49</v>
      </c>
      <c r="AN3" s="6" t="s">
        <v>50</v>
      </c>
      <c r="AO3" s="6" t="s">
        <v>51</v>
      </c>
      <c r="AP3" s="6" t="s">
        <v>52</v>
      </c>
      <c r="AQ3" s="6" t="s">
        <v>53</v>
      </c>
      <c r="AR3" s="6" t="s">
        <v>54</v>
      </c>
      <c r="AS3" s="6" t="s">
        <v>55</v>
      </c>
      <c r="AT3" s="6" t="s">
        <v>56</v>
      </c>
      <c r="AU3" s="6" t="s">
        <v>57</v>
      </c>
      <c r="AV3" s="6" t="s">
        <v>58</v>
      </c>
      <c r="AW3" s="6" t="s">
        <v>59</v>
      </c>
      <c r="AX3" s="6" t="s">
        <v>60</v>
      </c>
      <c r="AY3" s="1"/>
    </row>
    <row r="4" spans="1:51" ht="15">
      <c r="A4" s="4" t="s">
        <v>61</v>
      </c>
      <c r="B4" s="4" t="s">
        <v>62</v>
      </c>
      <c r="C4" s="6" t="s">
        <v>63</v>
      </c>
      <c r="D4" s="6" t="s">
        <v>63</v>
      </c>
      <c r="E4" s="6" t="s">
        <v>63</v>
      </c>
      <c r="F4" s="6" t="s">
        <v>63</v>
      </c>
      <c r="G4" s="6" t="s">
        <v>63</v>
      </c>
      <c r="H4" s="6" t="s">
        <v>63</v>
      </c>
      <c r="I4" s="6" t="s">
        <v>63</v>
      </c>
      <c r="J4" s="6" t="s">
        <v>63</v>
      </c>
      <c r="K4" s="6" t="s">
        <v>63</v>
      </c>
      <c r="L4" s="6" t="s">
        <v>63</v>
      </c>
      <c r="M4" s="6" t="s">
        <v>63</v>
      </c>
      <c r="N4" s="6" t="s">
        <v>63</v>
      </c>
      <c r="O4" s="6" t="s">
        <v>63</v>
      </c>
      <c r="P4" s="6" t="s">
        <v>63</v>
      </c>
      <c r="Q4" s="6" t="s">
        <v>63</v>
      </c>
      <c r="R4" s="6" t="s">
        <v>63</v>
      </c>
      <c r="S4" s="6" t="s">
        <v>63</v>
      </c>
      <c r="T4" s="6" t="s">
        <v>63</v>
      </c>
      <c r="U4" s="6" t="s">
        <v>63</v>
      </c>
      <c r="V4" s="6" t="s">
        <v>63</v>
      </c>
      <c r="W4" s="6" t="s">
        <v>63</v>
      </c>
      <c r="X4" s="6" t="s">
        <v>63</v>
      </c>
      <c r="Y4" s="6" t="s">
        <v>63</v>
      </c>
      <c r="Z4" s="6" t="s">
        <v>63</v>
      </c>
      <c r="AA4" s="6" t="s">
        <v>63</v>
      </c>
      <c r="AB4" s="6" t="s">
        <v>63</v>
      </c>
      <c r="AC4" s="6" t="s">
        <v>63</v>
      </c>
      <c r="AD4" s="6" t="s">
        <v>63</v>
      </c>
      <c r="AE4" s="6" t="s">
        <v>63</v>
      </c>
      <c r="AF4" s="6" t="s">
        <v>63</v>
      </c>
      <c r="AG4" s="6" t="s">
        <v>63</v>
      </c>
      <c r="AH4" s="6" t="s">
        <v>63</v>
      </c>
      <c r="AI4" s="6" t="s">
        <v>63</v>
      </c>
      <c r="AJ4" s="6" t="s">
        <v>63</v>
      </c>
      <c r="AK4" s="6" t="s">
        <v>63</v>
      </c>
      <c r="AL4" s="6" t="s">
        <v>63</v>
      </c>
      <c r="AM4" s="6" t="s">
        <v>63</v>
      </c>
      <c r="AN4" s="6" t="s">
        <v>63</v>
      </c>
      <c r="AO4" s="6" t="s">
        <v>63</v>
      </c>
      <c r="AP4" s="6" t="s">
        <v>63</v>
      </c>
      <c r="AQ4" s="6" t="s">
        <v>63</v>
      </c>
      <c r="AR4" s="6" t="s">
        <v>63</v>
      </c>
      <c r="AS4" s="6" t="s">
        <v>63</v>
      </c>
      <c r="AT4" s="6" t="s">
        <v>63</v>
      </c>
      <c r="AU4" s="6" t="s">
        <v>63</v>
      </c>
      <c r="AV4" s="6" t="s">
        <v>63</v>
      </c>
      <c r="AW4" s="6" t="s">
        <v>63</v>
      </c>
      <c r="AX4" s="6" t="s">
        <v>63</v>
      </c>
      <c r="AY4" s="1"/>
    </row>
    <row r="5" spans="1:51" ht="9.75" customHeight="1">
      <c r="A5" s="7" t="s">
        <v>64</v>
      </c>
      <c r="B5" s="8" t="s">
        <v>65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1"/>
    </row>
    <row r="6" spans="1:51" ht="9.75" customHeight="1">
      <c r="A6" s="7" t="s">
        <v>66</v>
      </c>
      <c r="B6" s="8" t="s">
        <v>67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1"/>
    </row>
    <row r="7" spans="1:51" ht="9.75" customHeight="1">
      <c r="A7" s="7" t="s">
        <v>68</v>
      </c>
      <c r="B7" s="8" t="s">
        <v>69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1"/>
    </row>
    <row r="8" spans="1:51" ht="9.75" customHeight="1">
      <c r="A8" s="7" t="s">
        <v>70</v>
      </c>
      <c r="B8" s="8" t="s">
        <v>71</v>
      </c>
      <c r="C8" s="9">
        <v>319943.61</v>
      </c>
      <c r="D8" s="9">
        <v>1474696.29</v>
      </c>
      <c r="E8" s="9">
        <v>1415530.18</v>
      </c>
      <c r="F8" s="9">
        <v>0</v>
      </c>
      <c r="G8" s="9">
        <v>0</v>
      </c>
      <c r="H8" s="9">
        <v>24646</v>
      </c>
      <c r="I8" s="9">
        <v>46.13</v>
      </c>
      <c r="J8" s="9">
        <v>243334.55</v>
      </c>
      <c r="K8" s="9">
        <v>169212.53</v>
      </c>
      <c r="L8" s="9">
        <v>0</v>
      </c>
      <c r="M8" s="9">
        <v>0</v>
      </c>
      <c r="N8" s="9">
        <v>298376.89</v>
      </c>
      <c r="O8" s="9">
        <v>0</v>
      </c>
      <c r="P8" s="9">
        <v>0</v>
      </c>
      <c r="Q8" s="9">
        <v>21958.37</v>
      </c>
      <c r="R8" s="9">
        <v>9845.48</v>
      </c>
      <c r="S8" s="9">
        <v>15704.82</v>
      </c>
      <c r="T8" s="9">
        <v>50877.91</v>
      </c>
      <c r="U8" s="9">
        <v>68396.68</v>
      </c>
      <c r="V8" s="9">
        <v>1950.57</v>
      </c>
      <c r="W8" s="9">
        <v>6668.41</v>
      </c>
      <c r="X8" s="9">
        <v>8373.1</v>
      </c>
      <c r="Y8" s="9">
        <v>29366.91</v>
      </c>
      <c r="Z8" s="9">
        <v>0</v>
      </c>
      <c r="AA8" s="9">
        <v>0</v>
      </c>
      <c r="AB8" s="9">
        <v>0</v>
      </c>
      <c r="AC8" s="9">
        <v>425521.5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f aca="true" t="shared" si="0" ref="AX8:AX14">C8+D8+E8+F8+G8+H8+I8+J8+K8+L8+M8+N8+O8+P8+Q8+R8+S8+T8+U8+V8+W8+X8+Y8+Z8+AA8+AB8+AC8+AD8+AE8+AF8+AG8+AH8+AI8+AJ8+AK8+AL8+AM8+AN8+AO8+AP8+AQ8+AR8+AS8+AT8+AU8+AV8+AW8</f>
        <v>4584449.93</v>
      </c>
      <c r="AY8" s="1"/>
    </row>
    <row r="9" spans="1:51" ht="9.75" customHeight="1">
      <c r="A9" s="7" t="s">
        <v>72</v>
      </c>
      <c r="B9" s="8" t="s">
        <v>73</v>
      </c>
      <c r="C9" s="9">
        <v>122145.18</v>
      </c>
      <c r="D9" s="9">
        <v>547762.85</v>
      </c>
      <c r="E9" s="9">
        <v>515284.03</v>
      </c>
      <c r="F9" s="9">
        <v>0</v>
      </c>
      <c r="G9" s="9">
        <v>0</v>
      </c>
      <c r="H9" s="9">
        <v>1890</v>
      </c>
      <c r="I9" s="9">
        <v>0</v>
      </c>
      <c r="J9" s="9">
        <v>108538.91</v>
      </c>
      <c r="K9" s="9">
        <v>68706.78</v>
      </c>
      <c r="L9" s="9">
        <v>0</v>
      </c>
      <c r="M9" s="9">
        <v>0</v>
      </c>
      <c r="N9" s="9">
        <v>104321.31</v>
      </c>
      <c r="O9" s="9">
        <v>0</v>
      </c>
      <c r="P9" s="9">
        <v>0</v>
      </c>
      <c r="Q9" s="9">
        <v>4186.89</v>
      </c>
      <c r="R9" s="9">
        <v>1823.74</v>
      </c>
      <c r="S9" s="9">
        <v>2971.76</v>
      </c>
      <c r="T9" s="9">
        <v>9850.79</v>
      </c>
      <c r="U9" s="9">
        <v>13356.66</v>
      </c>
      <c r="V9" s="9">
        <v>357.77</v>
      </c>
      <c r="W9" s="9">
        <v>1272.56</v>
      </c>
      <c r="X9" s="9">
        <v>1633.97</v>
      </c>
      <c r="Y9" s="9">
        <v>5612.78</v>
      </c>
      <c r="Z9" s="9">
        <v>0</v>
      </c>
      <c r="AA9" s="9">
        <v>0</v>
      </c>
      <c r="AB9" s="9">
        <v>0</v>
      </c>
      <c r="AC9" s="9">
        <v>170922.11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f t="shared" si="0"/>
        <v>1680638.0899999999</v>
      </c>
      <c r="AY9" s="1"/>
    </row>
    <row r="10" spans="1:51" ht="9.75" customHeight="1">
      <c r="A10" s="7" t="s">
        <v>74</v>
      </c>
      <c r="B10" s="8" t="s">
        <v>75</v>
      </c>
      <c r="C10" s="9">
        <v>0</v>
      </c>
      <c r="D10" s="9">
        <v>89.6</v>
      </c>
      <c r="E10" s="9">
        <v>2198.24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1335.51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91122.61</v>
      </c>
      <c r="AD10" s="9">
        <v>380.36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f t="shared" si="0"/>
        <v>95126.32</v>
      </c>
      <c r="AY10" s="1"/>
    </row>
    <row r="11" spans="1:51" ht="9.75" customHeight="1">
      <c r="A11" s="7" t="s">
        <v>76</v>
      </c>
      <c r="B11" s="8" t="s">
        <v>77</v>
      </c>
      <c r="C11" s="9">
        <v>0</v>
      </c>
      <c r="D11" s="9">
        <v>27690.88</v>
      </c>
      <c r="E11" s="9">
        <v>16635.01</v>
      </c>
      <c r="F11" s="9">
        <v>180.63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13145.38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503072.5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f t="shared" si="0"/>
        <v>560724.4</v>
      </c>
      <c r="AY11" s="1"/>
    </row>
    <row r="12" spans="1:51" ht="9.75" customHeight="1">
      <c r="A12" s="7" t="s">
        <v>78</v>
      </c>
      <c r="B12" s="8" t="s">
        <v>79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f t="shared" si="0"/>
        <v>0</v>
      </c>
      <c r="AY12" s="1"/>
    </row>
    <row r="13" spans="1:51" ht="9.75" customHeight="1">
      <c r="A13" s="7" t="s">
        <v>80</v>
      </c>
      <c r="B13" s="8" t="s">
        <v>81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f t="shared" si="0"/>
        <v>0</v>
      </c>
      <c r="AY13" s="1"/>
    </row>
    <row r="14" spans="1:51" ht="9.75" customHeight="1">
      <c r="A14" s="7" t="s">
        <v>82</v>
      </c>
      <c r="B14" s="2"/>
      <c r="C14" s="9">
        <f aca="true" t="shared" si="1" ref="C14:AW14">+SUM(C8:C13)</f>
        <v>442088.79</v>
      </c>
      <c r="D14" s="9">
        <f t="shared" si="1"/>
        <v>2050239.62</v>
      </c>
      <c r="E14" s="9">
        <f t="shared" si="1"/>
        <v>1949647.46</v>
      </c>
      <c r="F14" s="9">
        <f t="shared" si="1"/>
        <v>180.63</v>
      </c>
      <c r="G14" s="9">
        <f t="shared" si="1"/>
        <v>0</v>
      </c>
      <c r="H14" s="9">
        <f t="shared" si="1"/>
        <v>26536</v>
      </c>
      <c r="I14" s="9">
        <f t="shared" si="1"/>
        <v>46.13</v>
      </c>
      <c r="J14" s="9">
        <f t="shared" si="1"/>
        <v>351873.45999999996</v>
      </c>
      <c r="K14" s="9">
        <f t="shared" si="1"/>
        <v>237919.31</v>
      </c>
      <c r="L14" s="9">
        <f t="shared" si="1"/>
        <v>0</v>
      </c>
      <c r="M14" s="9">
        <f t="shared" si="1"/>
        <v>0</v>
      </c>
      <c r="N14" s="9">
        <f t="shared" si="1"/>
        <v>417179.09</v>
      </c>
      <c r="O14" s="9">
        <f t="shared" si="1"/>
        <v>0</v>
      </c>
      <c r="P14" s="9">
        <f t="shared" si="1"/>
        <v>0</v>
      </c>
      <c r="Q14" s="9">
        <f t="shared" si="1"/>
        <v>26145.26</v>
      </c>
      <c r="R14" s="9">
        <f t="shared" si="1"/>
        <v>11669.22</v>
      </c>
      <c r="S14" s="9">
        <f t="shared" si="1"/>
        <v>18676.58</v>
      </c>
      <c r="T14" s="9">
        <f t="shared" si="1"/>
        <v>60728.700000000004</v>
      </c>
      <c r="U14" s="9">
        <f t="shared" si="1"/>
        <v>81753.34</v>
      </c>
      <c r="V14" s="9">
        <f t="shared" si="1"/>
        <v>2308.34</v>
      </c>
      <c r="W14" s="9">
        <f t="shared" si="1"/>
        <v>7940.969999999999</v>
      </c>
      <c r="X14" s="9">
        <f t="shared" si="1"/>
        <v>10007.07</v>
      </c>
      <c r="Y14" s="9">
        <f t="shared" si="1"/>
        <v>34979.69</v>
      </c>
      <c r="Z14" s="9">
        <f t="shared" si="1"/>
        <v>0</v>
      </c>
      <c r="AA14" s="9">
        <f t="shared" si="1"/>
        <v>0</v>
      </c>
      <c r="AB14" s="9">
        <f t="shared" si="1"/>
        <v>0</v>
      </c>
      <c r="AC14" s="9">
        <f t="shared" si="1"/>
        <v>1190638.72</v>
      </c>
      <c r="AD14" s="9">
        <f t="shared" si="1"/>
        <v>380.36</v>
      </c>
      <c r="AE14" s="9">
        <f t="shared" si="1"/>
        <v>0</v>
      </c>
      <c r="AF14" s="9">
        <f t="shared" si="1"/>
        <v>0</v>
      </c>
      <c r="AG14" s="9">
        <f t="shared" si="1"/>
        <v>0</v>
      </c>
      <c r="AH14" s="9">
        <f t="shared" si="1"/>
        <v>0</v>
      </c>
      <c r="AI14" s="9">
        <f t="shared" si="1"/>
        <v>0</v>
      </c>
      <c r="AJ14" s="9">
        <f t="shared" si="1"/>
        <v>0</v>
      </c>
      <c r="AK14" s="9">
        <f t="shared" si="1"/>
        <v>0</v>
      </c>
      <c r="AL14" s="9">
        <f t="shared" si="1"/>
        <v>0</v>
      </c>
      <c r="AM14" s="9">
        <f t="shared" si="1"/>
        <v>0</v>
      </c>
      <c r="AN14" s="9">
        <f t="shared" si="1"/>
        <v>0</v>
      </c>
      <c r="AO14" s="9">
        <f t="shared" si="1"/>
        <v>0</v>
      </c>
      <c r="AP14" s="9">
        <f t="shared" si="1"/>
        <v>0</v>
      </c>
      <c r="AQ14" s="9">
        <f t="shared" si="1"/>
        <v>0</v>
      </c>
      <c r="AR14" s="9">
        <f t="shared" si="1"/>
        <v>0</v>
      </c>
      <c r="AS14" s="9">
        <f t="shared" si="1"/>
        <v>0</v>
      </c>
      <c r="AT14" s="9">
        <f t="shared" si="1"/>
        <v>0</v>
      </c>
      <c r="AU14" s="9">
        <f t="shared" si="1"/>
        <v>0</v>
      </c>
      <c r="AV14" s="9">
        <f t="shared" si="1"/>
        <v>0</v>
      </c>
      <c r="AW14" s="9">
        <f t="shared" si="1"/>
        <v>0</v>
      </c>
      <c r="AX14" s="9">
        <f t="shared" si="0"/>
        <v>6920938.739999999</v>
      </c>
      <c r="AY14" s="1"/>
    </row>
    <row r="15" spans="1:51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1"/>
    </row>
    <row r="16" spans="1:51" ht="9.75" customHeight="1">
      <c r="A16" s="7" t="s">
        <v>83</v>
      </c>
      <c r="B16" s="8" t="s">
        <v>84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1"/>
    </row>
    <row r="17" spans="1:51" ht="9.75" customHeight="1">
      <c r="A17" s="7" t="s">
        <v>70</v>
      </c>
      <c r="B17" s="8" t="s">
        <v>71</v>
      </c>
      <c r="C17" s="9">
        <v>0</v>
      </c>
      <c r="D17" s="9">
        <v>0</v>
      </c>
      <c r="E17" s="9">
        <v>0</v>
      </c>
      <c r="F17" s="9">
        <v>0</v>
      </c>
      <c r="G17" s="9">
        <v>2437.5</v>
      </c>
      <c r="H17" s="9">
        <v>0</v>
      </c>
      <c r="I17" s="9">
        <v>0</v>
      </c>
      <c r="J17" s="9">
        <v>0</v>
      </c>
      <c r="K17" s="9">
        <v>0</v>
      </c>
      <c r="L17" s="9">
        <v>44318.88</v>
      </c>
      <c r="M17" s="9">
        <v>64642.57</v>
      </c>
      <c r="N17" s="9">
        <v>0</v>
      </c>
      <c r="O17" s="9">
        <v>0</v>
      </c>
      <c r="P17" s="9">
        <v>0</v>
      </c>
      <c r="Q17" s="9">
        <v>0</v>
      </c>
      <c r="R17" s="9">
        <v>13333.29</v>
      </c>
      <c r="S17" s="9">
        <v>0</v>
      </c>
      <c r="T17" s="9">
        <v>0</v>
      </c>
      <c r="U17" s="9">
        <v>3300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458377.1</v>
      </c>
      <c r="AF17" s="9">
        <v>232833.32</v>
      </c>
      <c r="AG17" s="9">
        <v>464811.98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f aca="true" t="shared" si="2" ref="AX17:AX23">C17+D17+E17+F17+G17+H17+I17+J17+K17+L17+M17+N17+O17+P17+Q17+R17+S17+T17+U17+V17+W17+X17+Y17+Z17+AA17+AB17+AC17+AD17+AE17+AF17+AG17+AH17+AI17+AJ17+AK17+AL17+AM17+AN17+AO17+AP17+AQ17+AR17+AS17+AT17+AU17+AV17+AW17</f>
        <v>1284054.64</v>
      </c>
      <c r="AY17" s="1"/>
    </row>
    <row r="18" spans="1:51" ht="9.75" customHeight="1">
      <c r="A18" s="7" t="s">
        <v>72</v>
      </c>
      <c r="B18" s="8" t="s">
        <v>73</v>
      </c>
      <c r="C18" s="9">
        <v>0</v>
      </c>
      <c r="D18" s="9">
        <v>0</v>
      </c>
      <c r="E18" s="9">
        <v>0</v>
      </c>
      <c r="F18" s="9">
        <v>0</v>
      </c>
      <c r="G18" s="9">
        <v>2062.44</v>
      </c>
      <c r="H18" s="9">
        <v>0</v>
      </c>
      <c r="I18" s="9">
        <v>0</v>
      </c>
      <c r="J18" s="9">
        <v>0</v>
      </c>
      <c r="K18" s="9">
        <v>0</v>
      </c>
      <c r="L18" s="9">
        <v>16163.89</v>
      </c>
      <c r="M18" s="9">
        <v>18808.13</v>
      </c>
      <c r="N18" s="9">
        <v>0</v>
      </c>
      <c r="O18" s="9">
        <v>0</v>
      </c>
      <c r="P18" s="9">
        <v>0</v>
      </c>
      <c r="Q18" s="9">
        <v>0</v>
      </c>
      <c r="R18" s="9">
        <v>2651.67</v>
      </c>
      <c r="S18" s="9">
        <v>0</v>
      </c>
      <c r="T18" s="9">
        <v>0</v>
      </c>
      <c r="U18" s="9">
        <v>632.9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136640.72</v>
      </c>
      <c r="AF18" s="9">
        <v>95236.69</v>
      </c>
      <c r="AG18" s="9">
        <v>164804.21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f t="shared" si="2"/>
        <v>437000.65</v>
      </c>
      <c r="AY18" s="1"/>
    </row>
    <row r="19" spans="1:51" ht="9.75" customHeight="1">
      <c r="A19" s="7" t="s">
        <v>74</v>
      </c>
      <c r="B19" s="8" t="s">
        <v>75</v>
      </c>
      <c r="C19" s="9">
        <v>0</v>
      </c>
      <c r="D19" s="9">
        <v>7887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425</v>
      </c>
      <c r="N19" s="9">
        <v>831.37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9370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60566.14</v>
      </c>
      <c r="AF19" s="9">
        <v>25662.92</v>
      </c>
      <c r="AG19" s="9">
        <v>2820.2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f t="shared" si="2"/>
        <v>107562.63</v>
      </c>
      <c r="AY19" s="1"/>
    </row>
    <row r="20" spans="1:51" ht="9.75" customHeight="1">
      <c r="A20" s="7" t="s">
        <v>76</v>
      </c>
      <c r="B20" s="8" t="s">
        <v>77</v>
      </c>
      <c r="C20" s="9">
        <v>0</v>
      </c>
      <c r="D20" s="9">
        <v>0</v>
      </c>
      <c r="E20" s="9">
        <v>0</v>
      </c>
      <c r="F20" s="9">
        <v>0</v>
      </c>
      <c r="G20" s="9">
        <v>578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2803.6</v>
      </c>
      <c r="AF20" s="9">
        <v>12765.52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f t="shared" si="2"/>
        <v>16147.12</v>
      </c>
      <c r="AY20" s="1"/>
    </row>
    <row r="21" spans="1:51" ht="9.75" customHeight="1">
      <c r="A21" s="7" t="s">
        <v>78</v>
      </c>
      <c r="B21" s="8" t="s">
        <v>79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f t="shared" si="2"/>
        <v>0</v>
      </c>
      <c r="AY21" s="1"/>
    </row>
    <row r="22" spans="1:51" ht="9.75" customHeight="1">
      <c r="A22" s="7" t="s">
        <v>80</v>
      </c>
      <c r="B22" s="8" t="s">
        <v>81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f t="shared" si="2"/>
        <v>0</v>
      </c>
      <c r="AY22" s="1"/>
    </row>
    <row r="23" spans="1:51" ht="9.75" customHeight="1">
      <c r="A23" s="7" t="s">
        <v>85</v>
      </c>
      <c r="B23" s="2"/>
      <c r="C23" s="9">
        <f aca="true" t="shared" si="3" ref="C23:AW23">+SUM(C17:C22)</f>
        <v>0</v>
      </c>
      <c r="D23" s="9">
        <f t="shared" si="3"/>
        <v>7887</v>
      </c>
      <c r="E23" s="9">
        <f t="shared" si="3"/>
        <v>0</v>
      </c>
      <c r="F23" s="9">
        <f t="shared" si="3"/>
        <v>0</v>
      </c>
      <c r="G23" s="9">
        <f t="shared" si="3"/>
        <v>5077.9400000000005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60482.77</v>
      </c>
      <c r="M23" s="9">
        <f t="shared" si="3"/>
        <v>83875.7</v>
      </c>
      <c r="N23" s="9">
        <f t="shared" si="3"/>
        <v>831.37</v>
      </c>
      <c r="O23" s="9">
        <f t="shared" si="3"/>
        <v>0</v>
      </c>
      <c r="P23" s="9">
        <f t="shared" si="3"/>
        <v>0</v>
      </c>
      <c r="Q23" s="9">
        <f t="shared" si="3"/>
        <v>0</v>
      </c>
      <c r="R23" s="9">
        <f t="shared" si="3"/>
        <v>15984.960000000001</v>
      </c>
      <c r="S23" s="9">
        <f t="shared" si="3"/>
        <v>0</v>
      </c>
      <c r="T23" s="9">
        <f t="shared" si="3"/>
        <v>0</v>
      </c>
      <c r="U23" s="9">
        <f t="shared" si="3"/>
        <v>3932.9</v>
      </c>
      <c r="V23" s="9">
        <f t="shared" si="3"/>
        <v>0</v>
      </c>
      <c r="W23" s="9">
        <f t="shared" si="3"/>
        <v>0</v>
      </c>
      <c r="X23" s="9">
        <f t="shared" si="3"/>
        <v>0</v>
      </c>
      <c r="Y23" s="9">
        <f t="shared" si="3"/>
        <v>9370</v>
      </c>
      <c r="Z23" s="9">
        <f t="shared" si="3"/>
        <v>0</v>
      </c>
      <c r="AA23" s="9">
        <f t="shared" si="3"/>
        <v>0</v>
      </c>
      <c r="AB23" s="9">
        <f t="shared" si="3"/>
        <v>0</v>
      </c>
      <c r="AC23" s="9">
        <f t="shared" si="3"/>
        <v>0</v>
      </c>
      <c r="AD23" s="9">
        <f t="shared" si="3"/>
        <v>0</v>
      </c>
      <c r="AE23" s="9">
        <f t="shared" si="3"/>
        <v>658387.5599999999</v>
      </c>
      <c r="AF23" s="9">
        <f t="shared" si="3"/>
        <v>366498.45</v>
      </c>
      <c r="AG23" s="9">
        <f t="shared" si="3"/>
        <v>632436.3899999999</v>
      </c>
      <c r="AH23" s="9">
        <f t="shared" si="3"/>
        <v>0</v>
      </c>
      <c r="AI23" s="9">
        <f t="shared" si="3"/>
        <v>0</v>
      </c>
      <c r="AJ23" s="9">
        <f t="shared" si="3"/>
        <v>0</v>
      </c>
      <c r="AK23" s="9">
        <f t="shared" si="3"/>
        <v>0</v>
      </c>
      <c r="AL23" s="9">
        <f t="shared" si="3"/>
        <v>0</v>
      </c>
      <c r="AM23" s="9">
        <f t="shared" si="3"/>
        <v>0</v>
      </c>
      <c r="AN23" s="9">
        <f t="shared" si="3"/>
        <v>0</v>
      </c>
      <c r="AO23" s="9">
        <f t="shared" si="3"/>
        <v>0</v>
      </c>
      <c r="AP23" s="9">
        <f t="shared" si="3"/>
        <v>0</v>
      </c>
      <c r="AQ23" s="9">
        <f t="shared" si="3"/>
        <v>0</v>
      </c>
      <c r="AR23" s="9">
        <f t="shared" si="3"/>
        <v>0</v>
      </c>
      <c r="AS23" s="9">
        <f t="shared" si="3"/>
        <v>0</v>
      </c>
      <c r="AT23" s="9">
        <f t="shared" si="3"/>
        <v>0</v>
      </c>
      <c r="AU23" s="9">
        <f t="shared" si="3"/>
        <v>0</v>
      </c>
      <c r="AV23" s="9">
        <f t="shared" si="3"/>
        <v>0</v>
      </c>
      <c r="AW23" s="9">
        <f t="shared" si="3"/>
        <v>0</v>
      </c>
      <c r="AX23" s="9">
        <f t="shared" si="2"/>
        <v>1844765.0399999998</v>
      </c>
      <c r="AY23" s="1"/>
    </row>
    <row r="24" spans="1:51" ht="9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1"/>
    </row>
    <row r="25" spans="1:51" ht="9.75" customHeight="1">
      <c r="A25" s="7" t="s">
        <v>86</v>
      </c>
      <c r="B25" s="8" t="s">
        <v>87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1"/>
    </row>
    <row r="26" spans="1:51" ht="9.75" customHeight="1">
      <c r="A26" s="7" t="s">
        <v>70</v>
      </c>
      <c r="B26" s="8" t="s">
        <v>71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88573.3</v>
      </c>
      <c r="AI26" s="9">
        <v>0</v>
      </c>
      <c r="AJ26" s="9">
        <v>141014.21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f aca="true" t="shared" si="4" ref="AX26:AX32">C26+D26+E26+F26+G26+H26+I26+J26+K26+L26+M26+N26+O26+P26+Q26+R26+S26+T26+U26+V26+W26+X26+Y26+Z26+AA26+AB26+AC26+AD26+AE26+AF26+AG26+AH26+AI26+AJ26+AK26+AL26+AM26+AN26+AO26+AP26+AQ26+AR26+AS26+AT26+AU26+AV26+AW26</f>
        <v>229587.51</v>
      </c>
      <c r="AY26" s="1"/>
    </row>
    <row r="27" spans="1:51" ht="9.75" customHeight="1">
      <c r="A27" s="7" t="s">
        <v>72</v>
      </c>
      <c r="B27" s="8" t="s">
        <v>73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30809.5</v>
      </c>
      <c r="AI27" s="9">
        <v>0</v>
      </c>
      <c r="AJ27" s="9">
        <v>82700.55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f t="shared" si="4"/>
        <v>113510.05</v>
      </c>
      <c r="AY27" s="1"/>
    </row>
    <row r="28" spans="1:51" ht="9.75" customHeight="1">
      <c r="A28" s="7" t="s">
        <v>74</v>
      </c>
      <c r="B28" s="8" t="s">
        <v>75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75787.46</v>
      </c>
      <c r="AI28" s="9">
        <v>0</v>
      </c>
      <c r="AJ28" s="9">
        <v>547300.32</v>
      </c>
      <c r="AK28" s="9">
        <v>74570.81</v>
      </c>
      <c r="AL28" s="9">
        <v>12900.9</v>
      </c>
      <c r="AM28" s="9">
        <v>0</v>
      </c>
      <c r="AN28" s="9">
        <v>7571.03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f t="shared" si="4"/>
        <v>718130.5199999999</v>
      </c>
      <c r="AY28" s="1"/>
    </row>
    <row r="29" spans="1:51" ht="9.75" customHeight="1">
      <c r="A29" s="7" t="s">
        <v>76</v>
      </c>
      <c r="B29" s="8" t="s">
        <v>77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7640.57</v>
      </c>
      <c r="AI29" s="9">
        <v>0</v>
      </c>
      <c r="AJ29" s="9">
        <v>16121.73</v>
      </c>
      <c r="AK29" s="9">
        <v>0</v>
      </c>
      <c r="AL29" s="9">
        <v>68941.93</v>
      </c>
      <c r="AM29" s="9">
        <v>5892.81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f t="shared" si="4"/>
        <v>98597.04</v>
      </c>
      <c r="AY29" s="1"/>
    </row>
    <row r="30" spans="1:51" ht="9.75" customHeight="1">
      <c r="A30" s="7" t="s">
        <v>78</v>
      </c>
      <c r="B30" s="8" t="s">
        <v>79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39172.84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f t="shared" si="4"/>
        <v>39172.84</v>
      </c>
      <c r="AY30" s="1"/>
    </row>
    <row r="31" spans="1:51" ht="9.75" customHeight="1">
      <c r="A31" s="7" t="s">
        <v>80</v>
      </c>
      <c r="B31" s="8" t="s">
        <v>88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11469.73</v>
      </c>
      <c r="AI31" s="9">
        <v>29500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f t="shared" si="4"/>
        <v>40969.729999999996</v>
      </c>
      <c r="AY31" s="1"/>
    </row>
    <row r="32" spans="1:51" ht="9.75" customHeight="1">
      <c r="A32" s="7" t="s">
        <v>89</v>
      </c>
      <c r="B32" s="2"/>
      <c r="C32" s="9">
        <f aca="true" t="shared" si="5" ref="C32:AW32">+SUM(C26:C31)</f>
        <v>0</v>
      </c>
      <c r="D32" s="9">
        <f t="shared" si="5"/>
        <v>0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5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  <c r="N32" s="9">
        <f t="shared" si="5"/>
        <v>0</v>
      </c>
      <c r="O32" s="9">
        <f t="shared" si="5"/>
        <v>0</v>
      </c>
      <c r="P32" s="9">
        <f t="shared" si="5"/>
        <v>0</v>
      </c>
      <c r="Q32" s="9">
        <f t="shared" si="5"/>
        <v>0</v>
      </c>
      <c r="R32" s="9">
        <f t="shared" si="5"/>
        <v>0</v>
      </c>
      <c r="S32" s="9">
        <f t="shared" si="5"/>
        <v>0</v>
      </c>
      <c r="T32" s="9">
        <f t="shared" si="5"/>
        <v>0</v>
      </c>
      <c r="U32" s="9">
        <f t="shared" si="5"/>
        <v>0</v>
      </c>
      <c r="V32" s="9">
        <f t="shared" si="5"/>
        <v>0</v>
      </c>
      <c r="W32" s="9">
        <f t="shared" si="5"/>
        <v>0</v>
      </c>
      <c r="X32" s="9">
        <f t="shared" si="5"/>
        <v>0</v>
      </c>
      <c r="Y32" s="9">
        <f t="shared" si="5"/>
        <v>0</v>
      </c>
      <c r="Z32" s="9">
        <f t="shared" si="5"/>
        <v>0</v>
      </c>
      <c r="AA32" s="9">
        <f t="shared" si="5"/>
        <v>0</v>
      </c>
      <c r="AB32" s="9">
        <f t="shared" si="5"/>
        <v>0</v>
      </c>
      <c r="AC32" s="9">
        <f t="shared" si="5"/>
        <v>0</v>
      </c>
      <c r="AD32" s="9">
        <f t="shared" si="5"/>
        <v>0</v>
      </c>
      <c r="AE32" s="9">
        <f t="shared" si="5"/>
        <v>0</v>
      </c>
      <c r="AF32" s="9">
        <f t="shared" si="5"/>
        <v>0</v>
      </c>
      <c r="AG32" s="9">
        <f t="shared" si="5"/>
        <v>0</v>
      </c>
      <c r="AH32" s="9">
        <f t="shared" si="5"/>
        <v>253453.40000000002</v>
      </c>
      <c r="AI32" s="9">
        <f t="shared" si="5"/>
        <v>29500</v>
      </c>
      <c r="AJ32" s="9">
        <f t="shared" si="5"/>
        <v>787136.8099999999</v>
      </c>
      <c r="AK32" s="9">
        <f t="shared" si="5"/>
        <v>74570.81</v>
      </c>
      <c r="AL32" s="9">
        <f t="shared" si="5"/>
        <v>81842.82999999999</v>
      </c>
      <c r="AM32" s="9">
        <f t="shared" si="5"/>
        <v>5892.81</v>
      </c>
      <c r="AN32" s="9">
        <f t="shared" si="5"/>
        <v>7571.03</v>
      </c>
      <c r="AO32" s="9">
        <f t="shared" si="5"/>
        <v>0</v>
      </c>
      <c r="AP32" s="9">
        <f t="shared" si="5"/>
        <v>0</v>
      </c>
      <c r="AQ32" s="9">
        <f t="shared" si="5"/>
        <v>0</v>
      </c>
      <c r="AR32" s="9">
        <f t="shared" si="5"/>
        <v>0</v>
      </c>
      <c r="AS32" s="9">
        <f t="shared" si="5"/>
        <v>0</v>
      </c>
      <c r="AT32" s="9">
        <f t="shared" si="5"/>
        <v>0</v>
      </c>
      <c r="AU32" s="9">
        <f t="shared" si="5"/>
        <v>0</v>
      </c>
      <c r="AV32" s="9">
        <f t="shared" si="5"/>
        <v>0</v>
      </c>
      <c r="AW32" s="9">
        <f t="shared" si="5"/>
        <v>0</v>
      </c>
      <c r="AX32" s="9">
        <f t="shared" si="4"/>
        <v>1239967.6900000002</v>
      </c>
      <c r="AY32" s="1"/>
    </row>
    <row r="33" spans="1:51" ht="15">
      <c r="A33" s="2"/>
      <c r="B33" s="2"/>
      <c r="C33" s="3" t="s">
        <v>90</v>
      </c>
      <c r="D33" s="3"/>
      <c r="E33" s="3"/>
      <c r="F33" s="3"/>
      <c r="G33" s="3"/>
      <c r="H33" s="3"/>
      <c r="I33" s="3" t="s">
        <v>91</v>
      </c>
      <c r="J33" s="3"/>
      <c r="K33" s="3"/>
      <c r="L33" s="3"/>
      <c r="M33" s="3"/>
      <c r="N33" s="3"/>
      <c r="O33" s="3" t="s">
        <v>92</v>
      </c>
      <c r="P33" s="3"/>
      <c r="Q33" s="3"/>
      <c r="R33" s="3"/>
      <c r="S33" s="3"/>
      <c r="T33" s="3"/>
      <c r="U33" s="3" t="s">
        <v>93</v>
      </c>
      <c r="V33" s="3"/>
      <c r="W33" s="3"/>
      <c r="X33" s="3"/>
      <c r="Y33" s="3"/>
      <c r="Z33" s="3"/>
      <c r="AA33" s="3" t="s">
        <v>94</v>
      </c>
      <c r="AB33" s="3"/>
      <c r="AC33" s="3"/>
      <c r="AD33" s="3"/>
      <c r="AE33" s="3"/>
      <c r="AF33" s="3"/>
      <c r="AG33" s="3" t="s">
        <v>95</v>
      </c>
      <c r="AH33" s="3"/>
      <c r="AI33" s="3"/>
      <c r="AJ33" s="3"/>
      <c r="AK33" s="3"/>
      <c r="AL33" s="3"/>
      <c r="AM33" s="3" t="s">
        <v>96</v>
      </c>
      <c r="AN33" s="3"/>
      <c r="AO33" s="3"/>
      <c r="AP33" s="3"/>
      <c r="AQ33" s="3"/>
      <c r="AR33" s="3"/>
      <c r="AS33" s="3" t="s">
        <v>97</v>
      </c>
      <c r="AT33" s="3"/>
      <c r="AU33" s="3"/>
      <c r="AV33" s="3"/>
      <c r="AW33" s="3"/>
      <c r="AX33" s="3"/>
      <c r="AY33" s="1"/>
    </row>
    <row r="34" spans="1:51" ht="15">
      <c r="A34" s="4" t="s">
        <v>8</v>
      </c>
      <c r="B34" s="2"/>
      <c r="C34" s="5" t="s">
        <v>9</v>
      </c>
      <c r="D34" s="5"/>
      <c r="E34" s="5"/>
      <c r="F34" s="5"/>
      <c r="G34" s="5"/>
      <c r="H34" s="2"/>
      <c r="I34" s="5" t="s">
        <v>9</v>
      </c>
      <c r="J34" s="5"/>
      <c r="K34" s="5"/>
      <c r="L34" s="5"/>
      <c r="M34" s="5"/>
      <c r="N34" s="2"/>
      <c r="O34" s="5" t="s">
        <v>9</v>
      </c>
      <c r="P34" s="5"/>
      <c r="Q34" s="5"/>
      <c r="R34" s="5"/>
      <c r="S34" s="5"/>
      <c r="T34" s="2"/>
      <c r="U34" s="5" t="s">
        <v>9</v>
      </c>
      <c r="V34" s="5"/>
      <c r="W34" s="5"/>
      <c r="X34" s="5"/>
      <c r="Y34" s="5"/>
      <c r="Z34" s="2"/>
      <c r="AA34" s="5" t="s">
        <v>9</v>
      </c>
      <c r="AB34" s="5"/>
      <c r="AC34" s="5"/>
      <c r="AD34" s="5"/>
      <c r="AE34" s="5"/>
      <c r="AF34" s="2"/>
      <c r="AG34" s="5" t="s">
        <v>9</v>
      </c>
      <c r="AH34" s="5"/>
      <c r="AI34" s="5"/>
      <c r="AJ34" s="5"/>
      <c r="AK34" s="5"/>
      <c r="AL34" s="2"/>
      <c r="AM34" s="5" t="s">
        <v>9</v>
      </c>
      <c r="AN34" s="5"/>
      <c r="AO34" s="5"/>
      <c r="AP34" s="5"/>
      <c r="AQ34" s="5"/>
      <c r="AR34" s="2"/>
      <c r="AS34" s="5" t="s">
        <v>9</v>
      </c>
      <c r="AT34" s="5"/>
      <c r="AU34" s="5"/>
      <c r="AV34" s="5"/>
      <c r="AW34" s="5"/>
      <c r="AX34" s="6" t="s">
        <v>10</v>
      </c>
      <c r="AY34" s="1"/>
    </row>
    <row r="35" spans="1:51" ht="15">
      <c r="A35" s="4" t="s">
        <v>11</v>
      </c>
      <c r="B35" s="4" t="s">
        <v>12</v>
      </c>
      <c r="C35" s="6" t="s">
        <v>13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19</v>
      </c>
      <c r="J35" s="6" t="s">
        <v>20</v>
      </c>
      <c r="K35" s="6" t="s">
        <v>21</v>
      </c>
      <c r="L35" s="6" t="s">
        <v>22</v>
      </c>
      <c r="M35" s="6" t="s">
        <v>23</v>
      </c>
      <c r="N35" s="6" t="s">
        <v>24</v>
      </c>
      <c r="O35" s="6" t="s">
        <v>25</v>
      </c>
      <c r="P35" s="6" t="s">
        <v>26</v>
      </c>
      <c r="Q35" s="6" t="s">
        <v>27</v>
      </c>
      <c r="R35" s="6" t="s">
        <v>28</v>
      </c>
      <c r="S35" s="6" t="s">
        <v>29</v>
      </c>
      <c r="T35" s="6" t="s">
        <v>30</v>
      </c>
      <c r="U35" s="6" t="s">
        <v>31</v>
      </c>
      <c r="V35" s="6" t="s">
        <v>32</v>
      </c>
      <c r="W35" s="6" t="s">
        <v>33</v>
      </c>
      <c r="X35" s="6" t="s">
        <v>34</v>
      </c>
      <c r="Y35" s="6" t="s">
        <v>35</v>
      </c>
      <c r="Z35" s="6" t="s">
        <v>36</v>
      </c>
      <c r="AA35" s="6" t="s">
        <v>37</v>
      </c>
      <c r="AB35" s="6" t="s">
        <v>38</v>
      </c>
      <c r="AC35" s="6" t="s">
        <v>39</v>
      </c>
      <c r="AD35" s="6" t="s">
        <v>40</v>
      </c>
      <c r="AE35" s="6" t="s">
        <v>41</v>
      </c>
      <c r="AF35" s="6" t="s">
        <v>42</v>
      </c>
      <c r="AG35" s="6" t="s">
        <v>43</v>
      </c>
      <c r="AH35" s="6" t="s">
        <v>44</v>
      </c>
      <c r="AI35" s="6" t="s">
        <v>45</v>
      </c>
      <c r="AJ35" s="6" t="s">
        <v>46</v>
      </c>
      <c r="AK35" s="6" t="s">
        <v>47</v>
      </c>
      <c r="AL35" s="6" t="s">
        <v>48</v>
      </c>
      <c r="AM35" s="6" t="s">
        <v>49</v>
      </c>
      <c r="AN35" s="6" t="s">
        <v>50</v>
      </c>
      <c r="AO35" s="6" t="s">
        <v>51</v>
      </c>
      <c r="AP35" s="6" t="s">
        <v>52</v>
      </c>
      <c r="AQ35" s="6" t="s">
        <v>53</v>
      </c>
      <c r="AR35" s="6" t="s">
        <v>54</v>
      </c>
      <c r="AS35" s="6" t="s">
        <v>55</v>
      </c>
      <c r="AT35" s="6" t="s">
        <v>56</v>
      </c>
      <c r="AU35" s="6" t="s">
        <v>57</v>
      </c>
      <c r="AV35" s="6" t="s">
        <v>58</v>
      </c>
      <c r="AW35" s="6" t="s">
        <v>59</v>
      </c>
      <c r="AX35" s="6" t="s">
        <v>60</v>
      </c>
      <c r="AY35" s="1"/>
    </row>
    <row r="36" spans="1:51" ht="15">
      <c r="A36" s="4" t="s">
        <v>61</v>
      </c>
      <c r="B36" s="4" t="s">
        <v>62</v>
      </c>
      <c r="C36" s="6" t="s">
        <v>63</v>
      </c>
      <c r="D36" s="6" t="s">
        <v>63</v>
      </c>
      <c r="E36" s="6" t="s">
        <v>63</v>
      </c>
      <c r="F36" s="6" t="s">
        <v>63</v>
      </c>
      <c r="G36" s="6" t="s">
        <v>63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 t="s">
        <v>63</v>
      </c>
      <c r="U36" s="6" t="s">
        <v>63</v>
      </c>
      <c r="V36" s="6" t="s">
        <v>63</v>
      </c>
      <c r="W36" s="6" t="s">
        <v>63</v>
      </c>
      <c r="X36" s="6" t="s">
        <v>63</v>
      </c>
      <c r="Y36" s="6" t="s">
        <v>63</v>
      </c>
      <c r="Z36" s="6" t="s">
        <v>63</v>
      </c>
      <c r="AA36" s="6" t="s">
        <v>63</v>
      </c>
      <c r="AB36" s="6" t="s">
        <v>63</v>
      </c>
      <c r="AC36" s="6" t="s">
        <v>63</v>
      </c>
      <c r="AD36" s="6" t="s">
        <v>63</v>
      </c>
      <c r="AE36" s="6" t="s">
        <v>63</v>
      </c>
      <c r="AF36" s="6" t="s">
        <v>63</v>
      </c>
      <c r="AG36" s="6" t="s">
        <v>63</v>
      </c>
      <c r="AH36" s="6" t="s">
        <v>63</v>
      </c>
      <c r="AI36" s="6" t="s">
        <v>63</v>
      </c>
      <c r="AJ36" s="6" t="s">
        <v>63</v>
      </c>
      <c r="AK36" s="6" t="s">
        <v>63</v>
      </c>
      <c r="AL36" s="6" t="s">
        <v>63</v>
      </c>
      <c r="AM36" s="6" t="s">
        <v>63</v>
      </c>
      <c r="AN36" s="6" t="s">
        <v>63</v>
      </c>
      <c r="AO36" s="6" t="s">
        <v>63</v>
      </c>
      <c r="AP36" s="6" t="s">
        <v>63</v>
      </c>
      <c r="AQ36" s="6" t="s">
        <v>63</v>
      </c>
      <c r="AR36" s="6" t="s">
        <v>63</v>
      </c>
      <c r="AS36" s="6" t="s">
        <v>63</v>
      </c>
      <c r="AT36" s="6" t="s">
        <v>63</v>
      </c>
      <c r="AU36" s="6" t="s">
        <v>63</v>
      </c>
      <c r="AV36" s="6" t="s">
        <v>63</v>
      </c>
      <c r="AW36" s="6" t="s">
        <v>63</v>
      </c>
      <c r="AX36" s="6" t="s">
        <v>63</v>
      </c>
      <c r="AY36" s="1"/>
    </row>
    <row r="37" spans="1:51" ht="9.75" customHeight="1">
      <c r="A37" s="7" t="s">
        <v>98</v>
      </c>
      <c r="B37" s="8" t="s">
        <v>99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1"/>
    </row>
    <row r="38" spans="1:51" ht="9.75" customHeight="1">
      <c r="A38" s="7" t="s">
        <v>70</v>
      </c>
      <c r="B38" s="8" t="s">
        <v>71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4557.18</v>
      </c>
      <c r="M38" s="9">
        <v>0</v>
      </c>
      <c r="N38" s="9">
        <v>6084.5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224302.25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f aca="true" t="shared" si="6" ref="AX38:AX44">C38+D38+E38+F38+G38+H38+I38+J38+K38+L38+M38+N38+O38+P38+Q38+R38+S38+T38+U38+V38+W38+X38+Y38+Z38+AA38+AB38+AC38+AD38+AE38+AF38+AG38+AH38+AI38+AJ38+AK38+AL38+AM38+AN38+AO38+AP38+AQ38+AR38+AS38+AT38+AU38+AV38+AW38</f>
        <v>234943.93</v>
      </c>
      <c r="AY38" s="1"/>
    </row>
    <row r="39" spans="1:51" ht="9.75" customHeight="1">
      <c r="A39" s="7" t="s">
        <v>72</v>
      </c>
      <c r="B39" s="8" t="s">
        <v>73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3500.85</v>
      </c>
      <c r="M39" s="9">
        <v>0</v>
      </c>
      <c r="N39" s="9">
        <v>747.4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136063.61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f t="shared" si="6"/>
        <v>140311.86</v>
      </c>
      <c r="AY39" s="1"/>
    </row>
    <row r="40" spans="1:51" ht="9.75" customHeight="1">
      <c r="A40" s="7" t="s">
        <v>74</v>
      </c>
      <c r="B40" s="8" t="s">
        <v>75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34256.11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f t="shared" si="6"/>
        <v>34256.11</v>
      </c>
      <c r="AY40" s="1"/>
    </row>
    <row r="41" spans="1:51" ht="9.75" customHeight="1">
      <c r="A41" s="7" t="s">
        <v>76</v>
      </c>
      <c r="B41" s="8" t="s">
        <v>77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48168.74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f t="shared" si="6"/>
        <v>48168.74</v>
      </c>
      <c r="AY41" s="1"/>
    </row>
    <row r="42" spans="1:51" ht="9.75" customHeight="1">
      <c r="A42" s="7" t="s">
        <v>78</v>
      </c>
      <c r="B42" s="8" t="s">
        <v>79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33221.5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f t="shared" si="6"/>
        <v>33221.5</v>
      </c>
      <c r="AY42" s="1"/>
    </row>
    <row r="43" spans="1:51" ht="9.75" customHeight="1">
      <c r="A43" s="7" t="s">
        <v>80</v>
      </c>
      <c r="B43" s="8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f t="shared" si="6"/>
        <v>0</v>
      </c>
      <c r="AY43" s="1"/>
    </row>
    <row r="44" spans="1:51" ht="9.75" customHeight="1">
      <c r="A44" s="7" t="s">
        <v>100</v>
      </c>
      <c r="B44" s="2"/>
      <c r="C44" s="9">
        <f aca="true" t="shared" si="7" ref="C44:AW44">+SUM(C38:C43)</f>
        <v>0</v>
      </c>
      <c r="D44" s="9">
        <f t="shared" si="7"/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  <c r="L44" s="9">
        <f t="shared" si="7"/>
        <v>8058.030000000001</v>
      </c>
      <c r="M44" s="9">
        <f t="shared" si="7"/>
        <v>0</v>
      </c>
      <c r="N44" s="9">
        <f t="shared" si="7"/>
        <v>6831.9</v>
      </c>
      <c r="O44" s="9">
        <f t="shared" si="7"/>
        <v>0</v>
      </c>
      <c r="P44" s="9">
        <f t="shared" si="7"/>
        <v>0</v>
      </c>
      <c r="Q44" s="9">
        <f t="shared" si="7"/>
        <v>0</v>
      </c>
      <c r="R44" s="9">
        <f t="shared" si="7"/>
        <v>0</v>
      </c>
      <c r="S44" s="9">
        <f t="shared" si="7"/>
        <v>0</v>
      </c>
      <c r="T44" s="9">
        <f t="shared" si="7"/>
        <v>0</v>
      </c>
      <c r="U44" s="9">
        <f t="shared" si="7"/>
        <v>0</v>
      </c>
      <c r="V44" s="9">
        <f t="shared" si="7"/>
        <v>0</v>
      </c>
      <c r="W44" s="9">
        <f t="shared" si="7"/>
        <v>0</v>
      </c>
      <c r="X44" s="9">
        <f t="shared" si="7"/>
        <v>0</v>
      </c>
      <c r="Y44" s="9">
        <f t="shared" si="7"/>
        <v>0</v>
      </c>
      <c r="Z44" s="9">
        <f t="shared" si="7"/>
        <v>0</v>
      </c>
      <c r="AA44" s="9">
        <f t="shared" si="7"/>
        <v>0</v>
      </c>
      <c r="AB44" s="9">
        <f t="shared" si="7"/>
        <v>0</v>
      </c>
      <c r="AC44" s="9">
        <f t="shared" si="7"/>
        <v>0</v>
      </c>
      <c r="AD44" s="9">
        <f t="shared" si="7"/>
        <v>0</v>
      </c>
      <c r="AE44" s="9">
        <f t="shared" si="7"/>
        <v>0</v>
      </c>
      <c r="AF44" s="9">
        <f t="shared" si="7"/>
        <v>0</v>
      </c>
      <c r="AG44" s="9">
        <f t="shared" si="7"/>
        <v>0</v>
      </c>
      <c r="AH44" s="9">
        <f t="shared" si="7"/>
        <v>0</v>
      </c>
      <c r="AI44" s="9">
        <f t="shared" si="7"/>
        <v>0</v>
      </c>
      <c r="AJ44" s="9">
        <f t="shared" si="7"/>
        <v>0</v>
      </c>
      <c r="AK44" s="9">
        <f t="shared" si="7"/>
        <v>0</v>
      </c>
      <c r="AL44" s="9">
        <f t="shared" si="7"/>
        <v>0</v>
      </c>
      <c r="AM44" s="9">
        <f t="shared" si="7"/>
        <v>0</v>
      </c>
      <c r="AN44" s="9">
        <f t="shared" si="7"/>
        <v>0</v>
      </c>
      <c r="AO44" s="9">
        <f t="shared" si="7"/>
        <v>476012.20999999996</v>
      </c>
      <c r="AP44" s="9">
        <f t="shared" si="7"/>
        <v>0</v>
      </c>
      <c r="AQ44" s="9">
        <f t="shared" si="7"/>
        <v>0</v>
      </c>
      <c r="AR44" s="9">
        <f t="shared" si="7"/>
        <v>0</v>
      </c>
      <c r="AS44" s="9">
        <f t="shared" si="7"/>
        <v>0</v>
      </c>
      <c r="AT44" s="9">
        <f t="shared" si="7"/>
        <v>0</v>
      </c>
      <c r="AU44" s="9">
        <f t="shared" si="7"/>
        <v>0</v>
      </c>
      <c r="AV44" s="9">
        <f t="shared" si="7"/>
        <v>0</v>
      </c>
      <c r="AW44" s="9">
        <f t="shared" si="7"/>
        <v>0</v>
      </c>
      <c r="AX44" s="9">
        <f t="shared" si="6"/>
        <v>490902.13999999996</v>
      </c>
      <c r="AY44" s="1"/>
    </row>
    <row r="45" spans="1:51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1"/>
    </row>
    <row r="46" spans="1:51" ht="9.75" customHeight="1">
      <c r="A46" s="7" t="s">
        <v>101</v>
      </c>
      <c r="B46" s="7" t="s">
        <v>102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1"/>
    </row>
    <row r="47" spans="1:51" ht="9.75" customHeight="1">
      <c r="A47" s="7" t="s">
        <v>70</v>
      </c>
      <c r="B47" s="8" t="s">
        <v>71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357</v>
      </c>
      <c r="AQ47" s="9">
        <v>0</v>
      </c>
      <c r="AR47" s="9">
        <v>183525.97</v>
      </c>
      <c r="AS47" s="9">
        <v>107659.75</v>
      </c>
      <c r="AT47" s="9">
        <v>154119.79</v>
      </c>
      <c r="AU47" s="9">
        <v>0</v>
      </c>
      <c r="AV47" s="9">
        <v>0</v>
      </c>
      <c r="AW47" s="9">
        <v>0</v>
      </c>
      <c r="AX47" s="9">
        <f aca="true" t="shared" si="8" ref="AX47:AX53">C47+D47+E47+F47+G47+H47+I47+J47+K47+L47+M47+N47+O47+P47+Q47+R47+S47+T47+U47+V47+W47+X47+Y47+Z47+AA47+AB47+AC47+AD47+AE47+AF47+AG47+AH47+AI47+AJ47+AK47+AL47+AM47+AN47+AO47+AP47+AQ47+AR47+AS47+AT47+AU47+AV47+AW47</f>
        <v>445662.51</v>
      </c>
      <c r="AY47" s="1"/>
    </row>
    <row r="48" spans="1:51" ht="9.75" customHeight="1">
      <c r="A48" s="7" t="s">
        <v>72</v>
      </c>
      <c r="B48" s="8" t="s">
        <v>73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26.46</v>
      </c>
      <c r="AQ48" s="9">
        <v>0</v>
      </c>
      <c r="AR48" s="9">
        <v>53120.17</v>
      </c>
      <c r="AS48" s="9">
        <v>38863.9</v>
      </c>
      <c r="AT48" s="9">
        <v>57378.41</v>
      </c>
      <c r="AU48" s="9">
        <v>0</v>
      </c>
      <c r="AV48" s="9">
        <v>0</v>
      </c>
      <c r="AW48" s="9">
        <v>0</v>
      </c>
      <c r="AX48" s="9">
        <f t="shared" si="8"/>
        <v>149388.94</v>
      </c>
      <c r="AY48" s="1"/>
    </row>
    <row r="49" spans="1:51" ht="9.75" customHeight="1">
      <c r="A49" s="7" t="s">
        <v>74</v>
      </c>
      <c r="B49" s="8" t="s">
        <v>75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7800</v>
      </c>
      <c r="AQ49" s="9">
        <v>16978.98</v>
      </c>
      <c r="AR49" s="9">
        <v>3258.01</v>
      </c>
      <c r="AS49" s="9">
        <v>55554.07</v>
      </c>
      <c r="AT49" s="9">
        <v>33388.63</v>
      </c>
      <c r="AU49" s="9">
        <v>97880.13</v>
      </c>
      <c r="AV49" s="9">
        <v>0</v>
      </c>
      <c r="AW49" s="9">
        <v>0</v>
      </c>
      <c r="AX49" s="9">
        <f t="shared" si="8"/>
        <v>214859.82</v>
      </c>
      <c r="AY49" s="1"/>
    </row>
    <row r="50" spans="1:51" ht="9.75" customHeight="1">
      <c r="A50" s="7" t="s">
        <v>76</v>
      </c>
      <c r="B50" s="8" t="s">
        <v>77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3436.67</v>
      </c>
      <c r="AR50" s="9">
        <v>3492.66</v>
      </c>
      <c r="AS50" s="9">
        <v>7016.13</v>
      </c>
      <c r="AT50" s="9">
        <v>712.74</v>
      </c>
      <c r="AU50" s="9">
        <v>0</v>
      </c>
      <c r="AV50" s="9">
        <v>0</v>
      </c>
      <c r="AW50" s="9">
        <v>0</v>
      </c>
      <c r="AX50" s="9">
        <f t="shared" si="8"/>
        <v>14658.199999999999</v>
      </c>
      <c r="AY50" s="1"/>
    </row>
    <row r="51" spans="1:51" ht="9.75" customHeight="1">
      <c r="A51" s="7" t="s">
        <v>78</v>
      </c>
      <c r="B51" s="8" t="s">
        <v>79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f t="shared" si="8"/>
        <v>0</v>
      </c>
      <c r="AY51" s="1"/>
    </row>
    <row r="52" spans="1:51" ht="9.75" customHeight="1">
      <c r="A52" s="7" t="s">
        <v>80</v>
      </c>
      <c r="B52" s="8" t="s">
        <v>81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65</v>
      </c>
      <c r="AQ52" s="9">
        <v>100</v>
      </c>
      <c r="AR52" s="9">
        <v>5584.4</v>
      </c>
      <c r="AS52" s="9">
        <v>1278.73</v>
      </c>
      <c r="AT52" s="9">
        <v>0</v>
      </c>
      <c r="AU52" s="9">
        <v>0</v>
      </c>
      <c r="AV52" s="9">
        <v>0</v>
      </c>
      <c r="AW52" s="9">
        <v>0</v>
      </c>
      <c r="AX52" s="9">
        <f t="shared" si="8"/>
        <v>7028.129999999999</v>
      </c>
      <c r="AY52" s="1"/>
    </row>
    <row r="53" spans="1:51" ht="9.75" customHeight="1">
      <c r="A53" s="7" t="s">
        <v>103</v>
      </c>
      <c r="B53" s="2"/>
      <c r="C53" s="9">
        <f aca="true" t="shared" si="9" ref="C53:AW53">+SUM(C47:C52)</f>
        <v>0</v>
      </c>
      <c r="D53" s="9">
        <f t="shared" si="9"/>
        <v>0</v>
      </c>
      <c r="E53" s="9">
        <f t="shared" si="9"/>
        <v>0</v>
      </c>
      <c r="F53" s="9">
        <f t="shared" si="9"/>
        <v>0</v>
      </c>
      <c r="G53" s="9">
        <f t="shared" si="9"/>
        <v>0</v>
      </c>
      <c r="H53" s="9">
        <f t="shared" si="9"/>
        <v>0</v>
      </c>
      <c r="I53" s="9">
        <f t="shared" si="9"/>
        <v>0</v>
      </c>
      <c r="J53" s="9">
        <f t="shared" si="9"/>
        <v>0</v>
      </c>
      <c r="K53" s="9">
        <f t="shared" si="9"/>
        <v>0</v>
      </c>
      <c r="L53" s="9">
        <f t="shared" si="9"/>
        <v>0</v>
      </c>
      <c r="M53" s="9">
        <f t="shared" si="9"/>
        <v>0</v>
      </c>
      <c r="N53" s="9">
        <f t="shared" si="9"/>
        <v>0</v>
      </c>
      <c r="O53" s="9">
        <f t="shared" si="9"/>
        <v>0</v>
      </c>
      <c r="P53" s="9">
        <f t="shared" si="9"/>
        <v>0</v>
      </c>
      <c r="Q53" s="9">
        <f t="shared" si="9"/>
        <v>0</v>
      </c>
      <c r="R53" s="9">
        <f t="shared" si="9"/>
        <v>0</v>
      </c>
      <c r="S53" s="9">
        <f t="shared" si="9"/>
        <v>0</v>
      </c>
      <c r="T53" s="9">
        <f t="shared" si="9"/>
        <v>0</v>
      </c>
      <c r="U53" s="9">
        <f t="shared" si="9"/>
        <v>0</v>
      </c>
      <c r="V53" s="9">
        <f t="shared" si="9"/>
        <v>0</v>
      </c>
      <c r="W53" s="9">
        <f t="shared" si="9"/>
        <v>0</v>
      </c>
      <c r="X53" s="9">
        <f t="shared" si="9"/>
        <v>0</v>
      </c>
      <c r="Y53" s="9">
        <f t="shared" si="9"/>
        <v>0</v>
      </c>
      <c r="Z53" s="9">
        <f t="shared" si="9"/>
        <v>0</v>
      </c>
      <c r="AA53" s="9">
        <f t="shared" si="9"/>
        <v>0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  <c r="AF53" s="9">
        <f t="shared" si="9"/>
        <v>0</v>
      </c>
      <c r="AG53" s="9">
        <f t="shared" si="9"/>
        <v>0</v>
      </c>
      <c r="AH53" s="9">
        <f t="shared" si="9"/>
        <v>0</v>
      </c>
      <c r="AI53" s="9">
        <f t="shared" si="9"/>
        <v>0</v>
      </c>
      <c r="AJ53" s="9">
        <f t="shared" si="9"/>
        <v>0</v>
      </c>
      <c r="AK53" s="9">
        <f t="shared" si="9"/>
        <v>0</v>
      </c>
      <c r="AL53" s="9">
        <f t="shared" si="9"/>
        <v>0</v>
      </c>
      <c r="AM53" s="9">
        <f t="shared" si="9"/>
        <v>0</v>
      </c>
      <c r="AN53" s="9">
        <f t="shared" si="9"/>
        <v>0</v>
      </c>
      <c r="AO53" s="9">
        <f t="shared" si="9"/>
        <v>0</v>
      </c>
      <c r="AP53" s="9">
        <f t="shared" si="9"/>
        <v>8248.46</v>
      </c>
      <c r="AQ53" s="9">
        <f t="shared" si="9"/>
        <v>20515.65</v>
      </c>
      <c r="AR53" s="9">
        <f t="shared" si="9"/>
        <v>248981.21000000002</v>
      </c>
      <c r="AS53" s="9">
        <f t="shared" si="9"/>
        <v>210372.58000000002</v>
      </c>
      <c r="AT53" s="9">
        <f t="shared" si="9"/>
        <v>245599.57</v>
      </c>
      <c r="AU53" s="9">
        <f t="shared" si="9"/>
        <v>97880.13</v>
      </c>
      <c r="AV53" s="9">
        <f t="shared" si="9"/>
        <v>0</v>
      </c>
      <c r="AW53" s="9">
        <f t="shared" si="9"/>
        <v>0</v>
      </c>
      <c r="AX53" s="9">
        <f t="shared" si="8"/>
        <v>831597.6</v>
      </c>
      <c r="AY53" s="1"/>
    </row>
    <row r="54" spans="1:51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1"/>
    </row>
    <row r="55" spans="1:51" ht="9.75" customHeight="1">
      <c r="A55" s="7" t="s">
        <v>104</v>
      </c>
      <c r="B55" s="8" t="s">
        <v>105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1"/>
    </row>
    <row r="56" spans="1:51" ht="9.75" customHeight="1">
      <c r="A56" s="7" t="s">
        <v>70</v>
      </c>
      <c r="B56" s="8" t="s">
        <v>71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f aca="true" t="shared" si="10" ref="AX56:AX62">C56+D56+E56+F56+G56+H56+I56+J56+K56+L56+M56+N56+O56+P56+Q56+R56+S56+T56+U56+V56+W56+X56+Y56+Z56+AA56+AB56+AC56+AD56+AE56+AF56+AG56+AH56+AI56+AJ56+AK56+AL56+AM56+AN56+AO56+AP56+AQ56+AR56+AS56+AT56+AU56+AV56+AW56</f>
        <v>0</v>
      </c>
      <c r="AY56" s="1"/>
    </row>
    <row r="57" spans="1:51" ht="9.75" customHeight="1">
      <c r="A57" s="7" t="s">
        <v>72</v>
      </c>
      <c r="B57" s="8" t="s">
        <v>73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f t="shared" si="10"/>
        <v>0</v>
      </c>
      <c r="AY57" s="1"/>
    </row>
    <row r="58" spans="1:51" ht="9.75" customHeight="1">
      <c r="A58" s="7" t="s">
        <v>74</v>
      </c>
      <c r="B58" s="8" t="s">
        <v>75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f t="shared" si="10"/>
        <v>0</v>
      </c>
      <c r="AY58" s="1"/>
    </row>
    <row r="59" spans="1:51" ht="9.75" customHeight="1">
      <c r="A59" s="7" t="s">
        <v>76</v>
      </c>
      <c r="B59" s="8" t="s">
        <v>77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f t="shared" si="10"/>
        <v>0</v>
      </c>
      <c r="AY59" s="1"/>
    </row>
    <row r="60" spans="1:51" ht="9.75" customHeight="1">
      <c r="A60" s="7" t="s">
        <v>78</v>
      </c>
      <c r="B60" s="8" t="s">
        <v>79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500000</v>
      </c>
      <c r="AW60" s="9">
        <v>0</v>
      </c>
      <c r="AX60" s="9">
        <f t="shared" si="10"/>
        <v>500000</v>
      </c>
      <c r="AY60" s="1"/>
    </row>
    <row r="61" spans="1:51" ht="9.75" customHeight="1">
      <c r="A61" s="7" t="s">
        <v>80</v>
      </c>
      <c r="B61" s="8" t="s">
        <v>81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f t="shared" si="10"/>
        <v>0</v>
      </c>
      <c r="AY61" s="1"/>
    </row>
    <row r="62" spans="1:51" ht="9.75" customHeight="1">
      <c r="A62" s="7" t="s">
        <v>106</v>
      </c>
      <c r="B62" s="2"/>
      <c r="C62" s="9">
        <f aca="true" t="shared" si="11" ref="C62:AW62">+SUM(C56:C61)</f>
        <v>0</v>
      </c>
      <c r="D62" s="9">
        <f t="shared" si="11"/>
        <v>0</v>
      </c>
      <c r="E62" s="9">
        <f t="shared" si="11"/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9">
        <f t="shared" si="11"/>
        <v>0</v>
      </c>
      <c r="J62" s="9">
        <f t="shared" si="11"/>
        <v>0</v>
      </c>
      <c r="K62" s="9">
        <f t="shared" si="11"/>
        <v>0</v>
      </c>
      <c r="L62" s="9">
        <f t="shared" si="11"/>
        <v>0</v>
      </c>
      <c r="M62" s="9">
        <f t="shared" si="11"/>
        <v>0</v>
      </c>
      <c r="N62" s="9">
        <f t="shared" si="11"/>
        <v>0</v>
      </c>
      <c r="O62" s="9">
        <f t="shared" si="11"/>
        <v>0</v>
      </c>
      <c r="P62" s="9">
        <f t="shared" si="11"/>
        <v>0</v>
      </c>
      <c r="Q62" s="9">
        <f t="shared" si="11"/>
        <v>0</v>
      </c>
      <c r="R62" s="9">
        <f t="shared" si="11"/>
        <v>0</v>
      </c>
      <c r="S62" s="9">
        <f t="shared" si="11"/>
        <v>0</v>
      </c>
      <c r="T62" s="9">
        <f t="shared" si="11"/>
        <v>0</v>
      </c>
      <c r="U62" s="9">
        <f t="shared" si="11"/>
        <v>0</v>
      </c>
      <c r="V62" s="9">
        <f t="shared" si="11"/>
        <v>0</v>
      </c>
      <c r="W62" s="9">
        <f t="shared" si="11"/>
        <v>0</v>
      </c>
      <c r="X62" s="9">
        <f t="shared" si="11"/>
        <v>0</v>
      </c>
      <c r="Y62" s="9">
        <f t="shared" si="11"/>
        <v>0</v>
      </c>
      <c r="Z62" s="9">
        <f t="shared" si="11"/>
        <v>0</v>
      </c>
      <c r="AA62" s="9">
        <f t="shared" si="11"/>
        <v>0</v>
      </c>
      <c r="AB62" s="9">
        <f t="shared" si="11"/>
        <v>0</v>
      </c>
      <c r="AC62" s="9">
        <f t="shared" si="11"/>
        <v>0</v>
      </c>
      <c r="AD62" s="9">
        <f t="shared" si="11"/>
        <v>0</v>
      </c>
      <c r="AE62" s="9">
        <f t="shared" si="11"/>
        <v>0</v>
      </c>
      <c r="AF62" s="9">
        <f t="shared" si="11"/>
        <v>0</v>
      </c>
      <c r="AG62" s="9">
        <f t="shared" si="11"/>
        <v>0</v>
      </c>
      <c r="AH62" s="9">
        <f t="shared" si="11"/>
        <v>0</v>
      </c>
      <c r="AI62" s="9">
        <f t="shared" si="11"/>
        <v>0</v>
      </c>
      <c r="AJ62" s="9">
        <f t="shared" si="11"/>
        <v>0</v>
      </c>
      <c r="AK62" s="9">
        <f t="shared" si="11"/>
        <v>0</v>
      </c>
      <c r="AL62" s="9">
        <f t="shared" si="11"/>
        <v>0</v>
      </c>
      <c r="AM62" s="9">
        <f t="shared" si="11"/>
        <v>0</v>
      </c>
      <c r="AN62" s="9">
        <f t="shared" si="11"/>
        <v>0</v>
      </c>
      <c r="AO62" s="9">
        <f t="shared" si="11"/>
        <v>0</v>
      </c>
      <c r="AP62" s="9">
        <f t="shared" si="11"/>
        <v>0</v>
      </c>
      <c r="AQ62" s="9">
        <f t="shared" si="11"/>
        <v>0</v>
      </c>
      <c r="AR62" s="9">
        <f t="shared" si="11"/>
        <v>0</v>
      </c>
      <c r="AS62" s="9">
        <f t="shared" si="11"/>
        <v>0</v>
      </c>
      <c r="AT62" s="9">
        <f t="shared" si="11"/>
        <v>0</v>
      </c>
      <c r="AU62" s="9">
        <f t="shared" si="11"/>
        <v>0</v>
      </c>
      <c r="AV62" s="9">
        <f t="shared" si="11"/>
        <v>500000</v>
      </c>
      <c r="AW62" s="9">
        <f t="shared" si="11"/>
        <v>0</v>
      </c>
      <c r="AX62" s="9">
        <f t="shared" si="10"/>
        <v>500000</v>
      </c>
      <c r="AY62" s="1"/>
    </row>
    <row r="63" spans="1:51" ht="9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1"/>
    </row>
    <row r="64" spans="1:51" ht="9.75" customHeight="1">
      <c r="A64" s="7" t="s">
        <v>107</v>
      </c>
      <c r="B64" s="8" t="s">
        <v>108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1"/>
    </row>
    <row r="65" spans="1:51" ht="9.75" customHeight="1">
      <c r="A65" s="7" t="s">
        <v>109</v>
      </c>
      <c r="B65" s="8" t="s">
        <v>110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f>C65+D65+E65+F65+G65+H65+I65+J65+K65+L65+M65+N65+O65+P65+Q65+R65+S65+T65+U65+V65+W65+X65+Y65+Z65+AA65+AB65+AC65+AD65+AE65+AF65+AG65+AH65+AI65+AJ65+AK65+AL65+AM65+AN65+AO65+AP65+AQ65+AR65+AS65+AT65+AU65+AV65+AW65</f>
        <v>0</v>
      </c>
      <c r="AY65" s="1"/>
    </row>
    <row r="66" spans="1:51" ht="9.75" customHeight="1">
      <c r="A66" s="7" t="s">
        <v>111</v>
      </c>
      <c r="B66" s="8" t="s">
        <v>112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f>C66+D66+E66+F66+G66+H66+I66+J66+K66+L66+M66+N66+O66+P66+Q66+R66+S66+T66+U66+V66+W66+X66+Y66+Z66+AA66+AB66+AC66+AD66+AE66+AF66+AG66+AH66+AI66+AJ66+AK66+AL66+AM66+AN66+AO66+AP66+AQ66+AR66+AS66+AT66+AU66+AV66+AW66</f>
        <v>0</v>
      </c>
      <c r="AY66" s="1"/>
    </row>
    <row r="67" spans="1:51" ht="9.75" customHeight="1">
      <c r="A67" s="7" t="s">
        <v>80</v>
      </c>
      <c r="B67" s="8" t="s">
        <v>113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f>C67+D67+E67+F67+G67+H67+I67+J67+K67+L67+M67+N67+O67+P67+Q67+R67+S67+T67+U67+V67+W67+X67+Y67+Z67+AA67+AB67+AC67+AD67+AE67+AF67+AG67+AH67+AI67+AJ67+AK67+AL67+AM67+AN67+AO67+AP67+AQ67+AR67+AS67+AT67+AU67+AV67+AW67</f>
        <v>0</v>
      </c>
      <c r="AY67" s="1"/>
    </row>
    <row r="68" spans="1:51" ht="9.75" customHeight="1">
      <c r="A68" s="7" t="s">
        <v>114</v>
      </c>
      <c r="B68" s="2"/>
      <c r="C68" s="9">
        <f aca="true" t="shared" si="12" ref="C68:AW68">+SUM(C65:C67)</f>
        <v>0</v>
      </c>
      <c r="D68" s="9">
        <f t="shared" si="12"/>
        <v>0</v>
      </c>
      <c r="E68" s="9">
        <f t="shared" si="12"/>
        <v>0</v>
      </c>
      <c r="F68" s="9">
        <f t="shared" si="12"/>
        <v>0</v>
      </c>
      <c r="G68" s="9">
        <f t="shared" si="12"/>
        <v>0</v>
      </c>
      <c r="H68" s="9">
        <f t="shared" si="12"/>
        <v>0</v>
      </c>
      <c r="I68" s="9">
        <f t="shared" si="12"/>
        <v>0</v>
      </c>
      <c r="J68" s="9">
        <f t="shared" si="12"/>
        <v>0</v>
      </c>
      <c r="K68" s="9">
        <f t="shared" si="12"/>
        <v>0</v>
      </c>
      <c r="L68" s="9">
        <f t="shared" si="12"/>
        <v>0</v>
      </c>
      <c r="M68" s="9">
        <f t="shared" si="12"/>
        <v>0</v>
      </c>
      <c r="N68" s="9">
        <f t="shared" si="12"/>
        <v>0</v>
      </c>
      <c r="O68" s="9">
        <f t="shared" si="12"/>
        <v>0</v>
      </c>
      <c r="P68" s="9">
        <f t="shared" si="12"/>
        <v>0</v>
      </c>
      <c r="Q68" s="9">
        <f t="shared" si="12"/>
        <v>0</v>
      </c>
      <c r="R68" s="9">
        <f t="shared" si="12"/>
        <v>0</v>
      </c>
      <c r="S68" s="9">
        <f t="shared" si="12"/>
        <v>0</v>
      </c>
      <c r="T68" s="9">
        <f t="shared" si="12"/>
        <v>0</v>
      </c>
      <c r="U68" s="9">
        <f t="shared" si="12"/>
        <v>0</v>
      </c>
      <c r="V68" s="9">
        <f t="shared" si="12"/>
        <v>0</v>
      </c>
      <c r="W68" s="9">
        <f t="shared" si="12"/>
        <v>0</v>
      </c>
      <c r="X68" s="9">
        <f t="shared" si="12"/>
        <v>0</v>
      </c>
      <c r="Y68" s="9">
        <f t="shared" si="12"/>
        <v>0</v>
      </c>
      <c r="Z68" s="9">
        <f t="shared" si="12"/>
        <v>0</v>
      </c>
      <c r="AA68" s="9">
        <f t="shared" si="12"/>
        <v>0</v>
      </c>
      <c r="AB68" s="9">
        <f t="shared" si="12"/>
        <v>0</v>
      </c>
      <c r="AC68" s="9">
        <f t="shared" si="12"/>
        <v>0</v>
      </c>
      <c r="AD68" s="9">
        <f t="shared" si="12"/>
        <v>0</v>
      </c>
      <c r="AE68" s="9">
        <f t="shared" si="12"/>
        <v>0</v>
      </c>
      <c r="AF68" s="9">
        <f t="shared" si="12"/>
        <v>0</v>
      </c>
      <c r="AG68" s="9">
        <f t="shared" si="12"/>
        <v>0</v>
      </c>
      <c r="AH68" s="9">
        <f t="shared" si="12"/>
        <v>0</v>
      </c>
      <c r="AI68" s="9">
        <f t="shared" si="12"/>
        <v>0</v>
      </c>
      <c r="AJ68" s="9">
        <f t="shared" si="12"/>
        <v>0</v>
      </c>
      <c r="AK68" s="9">
        <f t="shared" si="12"/>
        <v>0</v>
      </c>
      <c r="AL68" s="9">
        <f t="shared" si="12"/>
        <v>0</v>
      </c>
      <c r="AM68" s="9">
        <f t="shared" si="12"/>
        <v>0</v>
      </c>
      <c r="AN68" s="9">
        <f t="shared" si="12"/>
        <v>0</v>
      </c>
      <c r="AO68" s="9">
        <f t="shared" si="12"/>
        <v>0</v>
      </c>
      <c r="AP68" s="9">
        <f t="shared" si="12"/>
        <v>0</v>
      </c>
      <c r="AQ68" s="9">
        <f t="shared" si="12"/>
        <v>0</v>
      </c>
      <c r="AR68" s="9">
        <f t="shared" si="12"/>
        <v>0</v>
      </c>
      <c r="AS68" s="9">
        <f t="shared" si="12"/>
        <v>0</v>
      </c>
      <c r="AT68" s="9">
        <f t="shared" si="12"/>
        <v>0</v>
      </c>
      <c r="AU68" s="9">
        <f t="shared" si="12"/>
        <v>0</v>
      </c>
      <c r="AV68" s="9">
        <f t="shared" si="12"/>
        <v>0</v>
      </c>
      <c r="AW68" s="9">
        <f t="shared" si="12"/>
        <v>0</v>
      </c>
      <c r="AX68" s="9">
        <f>C68+D68+E68+F68+G68+H68+I68+J68+K68+L68+M68+N68+O68+P68+Q68+R68+S68+T68+U68+V68+W68+X68+Y68+Z68+AA68+AB68+AC68+AD68+AE68+AF68+AG68+AH68+AI68+AJ68+AK68+AL68+AM68+AN68+AO68+AP68+AQ68+AR68+AS68+AT68+AU68+AV68+AW68</f>
        <v>0</v>
      </c>
      <c r="AY68" s="1"/>
    </row>
    <row r="69" spans="1:51" ht="15">
      <c r="A69" s="2"/>
      <c r="B69" s="2"/>
      <c r="C69" s="3" t="s">
        <v>115</v>
      </c>
      <c r="D69" s="3"/>
      <c r="E69" s="3"/>
      <c r="F69" s="3"/>
      <c r="G69" s="3"/>
      <c r="H69" s="3"/>
      <c r="I69" s="3" t="s">
        <v>116</v>
      </c>
      <c r="J69" s="3"/>
      <c r="K69" s="3"/>
      <c r="L69" s="3"/>
      <c r="M69" s="3"/>
      <c r="N69" s="3"/>
      <c r="O69" s="3" t="s">
        <v>117</v>
      </c>
      <c r="P69" s="3"/>
      <c r="Q69" s="3"/>
      <c r="R69" s="3"/>
      <c r="S69" s="3"/>
      <c r="T69" s="3"/>
      <c r="U69" s="3" t="s">
        <v>118</v>
      </c>
      <c r="V69" s="3"/>
      <c r="W69" s="3"/>
      <c r="X69" s="3"/>
      <c r="Y69" s="3"/>
      <c r="Z69" s="3"/>
      <c r="AA69" s="3" t="s">
        <v>119</v>
      </c>
      <c r="AB69" s="3"/>
      <c r="AC69" s="3"/>
      <c r="AD69" s="3"/>
      <c r="AE69" s="3"/>
      <c r="AF69" s="3"/>
      <c r="AG69" s="3" t="s">
        <v>120</v>
      </c>
      <c r="AH69" s="3"/>
      <c r="AI69" s="3"/>
      <c r="AJ69" s="3"/>
      <c r="AK69" s="3"/>
      <c r="AL69" s="3"/>
      <c r="AM69" s="3" t="s">
        <v>121</v>
      </c>
      <c r="AN69" s="3"/>
      <c r="AO69" s="3"/>
      <c r="AP69" s="3"/>
      <c r="AQ69" s="3"/>
      <c r="AR69" s="3"/>
      <c r="AS69" s="3" t="s">
        <v>122</v>
      </c>
      <c r="AT69" s="3"/>
      <c r="AU69" s="3"/>
      <c r="AV69" s="3"/>
      <c r="AW69" s="3"/>
      <c r="AX69" s="3"/>
      <c r="AY69" s="1"/>
    </row>
    <row r="70" spans="1:51" ht="15">
      <c r="A70" s="4" t="s">
        <v>8</v>
      </c>
      <c r="B70" s="2"/>
      <c r="C70" s="5" t="s">
        <v>9</v>
      </c>
      <c r="D70" s="5"/>
      <c r="E70" s="5"/>
      <c r="F70" s="5"/>
      <c r="G70" s="5"/>
      <c r="H70" s="2"/>
      <c r="I70" s="5" t="s">
        <v>9</v>
      </c>
      <c r="J70" s="5"/>
      <c r="K70" s="5"/>
      <c r="L70" s="5"/>
      <c r="M70" s="5"/>
      <c r="N70" s="2"/>
      <c r="O70" s="5" t="s">
        <v>9</v>
      </c>
      <c r="P70" s="5"/>
      <c r="Q70" s="5"/>
      <c r="R70" s="5"/>
      <c r="S70" s="5"/>
      <c r="T70" s="2"/>
      <c r="U70" s="5" t="s">
        <v>9</v>
      </c>
      <c r="V70" s="5"/>
      <c r="W70" s="5"/>
      <c r="X70" s="5"/>
      <c r="Y70" s="5"/>
      <c r="Z70" s="2"/>
      <c r="AA70" s="5" t="s">
        <v>9</v>
      </c>
      <c r="AB70" s="5"/>
      <c r="AC70" s="5"/>
      <c r="AD70" s="5"/>
      <c r="AE70" s="5"/>
      <c r="AF70" s="2"/>
      <c r="AG70" s="5" t="s">
        <v>9</v>
      </c>
      <c r="AH70" s="5"/>
      <c r="AI70" s="5"/>
      <c r="AJ70" s="5"/>
      <c r="AK70" s="5"/>
      <c r="AL70" s="2"/>
      <c r="AM70" s="5" t="s">
        <v>9</v>
      </c>
      <c r="AN70" s="5"/>
      <c r="AO70" s="5"/>
      <c r="AP70" s="5"/>
      <c r="AQ70" s="5"/>
      <c r="AR70" s="2"/>
      <c r="AS70" s="5" t="s">
        <v>9</v>
      </c>
      <c r="AT70" s="5"/>
      <c r="AU70" s="5"/>
      <c r="AV70" s="5"/>
      <c r="AW70" s="5"/>
      <c r="AX70" s="6" t="s">
        <v>10</v>
      </c>
      <c r="AY70" s="1"/>
    </row>
    <row r="71" spans="1:51" ht="15">
      <c r="A71" s="4" t="s">
        <v>11</v>
      </c>
      <c r="B71" s="4" t="s">
        <v>12</v>
      </c>
      <c r="C71" s="6" t="s">
        <v>13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19</v>
      </c>
      <c r="J71" s="6" t="s">
        <v>20</v>
      </c>
      <c r="K71" s="6" t="s">
        <v>21</v>
      </c>
      <c r="L71" s="6" t="s">
        <v>22</v>
      </c>
      <c r="M71" s="6" t="s">
        <v>23</v>
      </c>
      <c r="N71" s="6" t="s">
        <v>24</v>
      </c>
      <c r="O71" s="6" t="s">
        <v>25</v>
      </c>
      <c r="P71" s="6" t="s">
        <v>26</v>
      </c>
      <c r="Q71" s="6" t="s">
        <v>27</v>
      </c>
      <c r="R71" s="6" t="s">
        <v>28</v>
      </c>
      <c r="S71" s="6" t="s">
        <v>29</v>
      </c>
      <c r="T71" s="6" t="s">
        <v>30</v>
      </c>
      <c r="U71" s="6" t="s">
        <v>31</v>
      </c>
      <c r="V71" s="6" t="s">
        <v>32</v>
      </c>
      <c r="W71" s="6" t="s">
        <v>33</v>
      </c>
      <c r="X71" s="6" t="s">
        <v>34</v>
      </c>
      <c r="Y71" s="6" t="s">
        <v>35</v>
      </c>
      <c r="Z71" s="6" t="s">
        <v>36</v>
      </c>
      <c r="AA71" s="6" t="s">
        <v>37</v>
      </c>
      <c r="AB71" s="6" t="s">
        <v>38</v>
      </c>
      <c r="AC71" s="6" t="s">
        <v>39</v>
      </c>
      <c r="AD71" s="6" t="s">
        <v>40</v>
      </c>
      <c r="AE71" s="6" t="s">
        <v>41</v>
      </c>
      <c r="AF71" s="6" t="s">
        <v>42</v>
      </c>
      <c r="AG71" s="6" t="s">
        <v>43</v>
      </c>
      <c r="AH71" s="6" t="s">
        <v>44</v>
      </c>
      <c r="AI71" s="6" t="s">
        <v>45</v>
      </c>
      <c r="AJ71" s="6" t="s">
        <v>46</v>
      </c>
      <c r="AK71" s="6" t="s">
        <v>47</v>
      </c>
      <c r="AL71" s="6" t="s">
        <v>48</v>
      </c>
      <c r="AM71" s="6" t="s">
        <v>49</v>
      </c>
      <c r="AN71" s="6" t="s">
        <v>50</v>
      </c>
      <c r="AO71" s="6" t="s">
        <v>51</v>
      </c>
      <c r="AP71" s="6" t="s">
        <v>52</v>
      </c>
      <c r="AQ71" s="6" t="s">
        <v>53</v>
      </c>
      <c r="AR71" s="6" t="s">
        <v>54</v>
      </c>
      <c r="AS71" s="6" t="s">
        <v>55</v>
      </c>
      <c r="AT71" s="6" t="s">
        <v>56</v>
      </c>
      <c r="AU71" s="6" t="s">
        <v>57</v>
      </c>
      <c r="AV71" s="6" t="s">
        <v>58</v>
      </c>
      <c r="AW71" s="6" t="s">
        <v>59</v>
      </c>
      <c r="AX71" s="6" t="s">
        <v>60</v>
      </c>
      <c r="AY71" s="1"/>
    </row>
    <row r="72" spans="1:51" ht="15">
      <c r="A72" s="4" t="s">
        <v>61</v>
      </c>
      <c r="B72" s="4" t="s">
        <v>62</v>
      </c>
      <c r="C72" s="6" t="s">
        <v>63</v>
      </c>
      <c r="D72" s="6" t="s">
        <v>63</v>
      </c>
      <c r="E72" s="6" t="s">
        <v>63</v>
      </c>
      <c r="F72" s="6" t="s">
        <v>63</v>
      </c>
      <c r="G72" s="6" t="s">
        <v>63</v>
      </c>
      <c r="H72" s="6" t="s">
        <v>63</v>
      </c>
      <c r="I72" s="6" t="s">
        <v>63</v>
      </c>
      <c r="J72" s="6" t="s">
        <v>63</v>
      </c>
      <c r="K72" s="6" t="s">
        <v>63</v>
      </c>
      <c r="L72" s="6" t="s">
        <v>63</v>
      </c>
      <c r="M72" s="6" t="s">
        <v>63</v>
      </c>
      <c r="N72" s="6" t="s">
        <v>63</v>
      </c>
      <c r="O72" s="6" t="s">
        <v>63</v>
      </c>
      <c r="P72" s="6" t="s">
        <v>63</v>
      </c>
      <c r="Q72" s="6" t="s">
        <v>63</v>
      </c>
      <c r="R72" s="6" t="s">
        <v>63</v>
      </c>
      <c r="S72" s="6" t="s">
        <v>63</v>
      </c>
      <c r="T72" s="6" t="s">
        <v>63</v>
      </c>
      <c r="U72" s="6" t="s">
        <v>63</v>
      </c>
      <c r="V72" s="6" t="s">
        <v>63</v>
      </c>
      <c r="W72" s="6" t="s">
        <v>63</v>
      </c>
      <c r="X72" s="6" t="s">
        <v>63</v>
      </c>
      <c r="Y72" s="6" t="s">
        <v>63</v>
      </c>
      <c r="Z72" s="6" t="s">
        <v>63</v>
      </c>
      <c r="AA72" s="6" t="s">
        <v>63</v>
      </c>
      <c r="AB72" s="6" t="s">
        <v>63</v>
      </c>
      <c r="AC72" s="6" t="s">
        <v>63</v>
      </c>
      <c r="AD72" s="6" t="s">
        <v>63</v>
      </c>
      <c r="AE72" s="6" t="s">
        <v>63</v>
      </c>
      <c r="AF72" s="6" t="s">
        <v>63</v>
      </c>
      <c r="AG72" s="6" t="s">
        <v>63</v>
      </c>
      <c r="AH72" s="6" t="s">
        <v>63</v>
      </c>
      <c r="AI72" s="6" t="s">
        <v>63</v>
      </c>
      <c r="AJ72" s="6" t="s">
        <v>63</v>
      </c>
      <c r="AK72" s="6" t="s">
        <v>63</v>
      </c>
      <c r="AL72" s="6" t="s">
        <v>63</v>
      </c>
      <c r="AM72" s="6" t="s">
        <v>63</v>
      </c>
      <c r="AN72" s="6" t="s">
        <v>63</v>
      </c>
      <c r="AO72" s="6" t="s">
        <v>63</v>
      </c>
      <c r="AP72" s="6" t="s">
        <v>63</v>
      </c>
      <c r="AQ72" s="6" t="s">
        <v>63</v>
      </c>
      <c r="AR72" s="6" t="s">
        <v>63</v>
      </c>
      <c r="AS72" s="6" t="s">
        <v>63</v>
      </c>
      <c r="AT72" s="6" t="s">
        <v>63</v>
      </c>
      <c r="AU72" s="6" t="s">
        <v>63</v>
      </c>
      <c r="AV72" s="6" t="s">
        <v>63</v>
      </c>
      <c r="AW72" s="6" t="s">
        <v>63</v>
      </c>
      <c r="AX72" s="6" t="s">
        <v>63</v>
      </c>
      <c r="AY72" s="1"/>
    </row>
    <row r="73" spans="1:51" ht="9.75" customHeight="1">
      <c r="A73" s="7" t="s">
        <v>123</v>
      </c>
      <c r="B73" s="8" t="s">
        <v>124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1"/>
    </row>
    <row r="74" spans="1:51" ht="9.75" customHeight="1">
      <c r="A74" s="7" t="s">
        <v>70</v>
      </c>
      <c r="B74" s="8" t="s">
        <v>71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42114.48</v>
      </c>
      <c r="P74" s="9">
        <v>6334.85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155380.18</v>
      </c>
      <c r="AA74" s="9">
        <v>5851</v>
      </c>
      <c r="AB74" s="9">
        <v>10533.02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f aca="true" t="shared" si="13" ref="AX74:AX80">C74+D74+E74+F74+G74+H74+I74+J74+K74+L74+M74+N74+O74+P74+Q74+R74+S74+T74+U74+V74+W74+X74+Y74+Z74+AA74+AB74+AC74+AD74+AE74+AF74+AG74+AH74+AI74+AJ74+AK74+AL74+AM74+AN74+AO74+AP74+AQ74+AR74+AS74+AT74+AU74+AV74+AW74</f>
        <v>220213.53</v>
      </c>
      <c r="AY74" s="1"/>
    </row>
    <row r="75" spans="1:51" ht="9.75" customHeight="1">
      <c r="A75" s="7" t="s">
        <v>72</v>
      </c>
      <c r="B75" s="8" t="s">
        <v>73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17975.89</v>
      </c>
      <c r="P75" s="9">
        <v>1243.38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76427.87</v>
      </c>
      <c r="AA75" s="9">
        <v>2116</v>
      </c>
      <c r="AB75" s="9">
        <v>1966.71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f t="shared" si="13"/>
        <v>99729.85</v>
      </c>
      <c r="AY75" s="1"/>
    </row>
    <row r="76" spans="1:51" ht="9.75" customHeight="1">
      <c r="A76" s="7" t="s">
        <v>74</v>
      </c>
      <c r="B76" s="8" t="s">
        <v>75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f t="shared" si="13"/>
        <v>0</v>
      </c>
      <c r="AY76" s="1"/>
    </row>
    <row r="77" spans="1:51" ht="9.75" customHeight="1">
      <c r="A77" s="7" t="s">
        <v>76</v>
      </c>
      <c r="B77" s="8" t="s">
        <v>77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1646.26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f t="shared" si="13"/>
        <v>1646.26</v>
      </c>
      <c r="AY77" s="1"/>
    </row>
    <row r="78" spans="1:51" ht="9.75" customHeight="1">
      <c r="A78" s="7" t="s">
        <v>78</v>
      </c>
      <c r="B78" s="8" t="s">
        <v>79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f t="shared" si="13"/>
        <v>0</v>
      </c>
      <c r="AY78" s="1"/>
    </row>
    <row r="79" spans="1:51" ht="9.75" customHeight="1">
      <c r="A79" s="7" t="s">
        <v>80</v>
      </c>
      <c r="B79" s="8" t="s">
        <v>88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f t="shared" si="13"/>
        <v>0</v>
      </c>
      <c r="AY79" s="1"/>
    </row>
    <row r="80" spans="1:51" ht="9.75" customHeight="1">
      <c r="A80" s="7" t="s">
        <v>125</v>
      </c>
      <c r="B80" s="2"/>
      <c r="C80" s="9">
        <f aca="true" t="shared" si="14" ref="C80:AW80">+SUM(C74:C79)</f>
        <v>0</v>
      </c>
      <c r="D80" s="9">
        <f t="shared" si="14"/>
        <v>0</v>
      </c>
      <c r="E80" s="9">
        <f t="shared" si="14"/>
        <v>0</v>
      </c>
      <c r="F80" s="9">
        <f t="shared" si="14"/>
        <v>0</v>
      </c>
      <c r="G80" s="9">
        <f t="shared" si="14"/>
        <v>0</v>
      </c>
      <c r="H80" s="9">
        <f t="shared" si="14"/>
        <v>0</v>
      </c>
      <c r="I80" s="9">
        <f t="shared" si="14"/>
        <v>0</v>
      </c>
      <c r="J80" s="9">
        <f t="shared" si="14"/>
        <v>0</v>
      </c>
      <c r="K80" s="9">
        <f t="shared" si="14"/>
        <v>0</v>
      </c>
      <c r="L80" s="9">
        <f t="shared" si="14"/>
        <v>0</v>
      </c>
      <c r="M80" s="9">
        <f t="shared" si="14"/>
        <v>0</v>
      </c>
      <c r="N80" s="9">
        <f t="shared" si="14"/>
        <v>0</v>
      </c>
      <c r="O80" s="9">
        <f t="shared" si="14"/>
        <v>60090.37</v>
      </c>
      <c r="P80" s="9">
        <f t="shared" si="14"/>
        <v>7578.2300000000005</v>
      </c>
      <c r="Q80" s="9">
        <f t="shared" si="14"/>
        <v>0</v>
      </c>
      <c r="R80" s="9">
        <f t="shared" si="14"/>
        <v>0</v>
      </c>
      <c r="S80" s="9">
        <f t="shared" si="14"/>
        <v>0</v>
      </c>
      <c r="T80" s="9">
        <f t="shared" si="14"/>
        <v>0</v>
      </c>
      <c r="U80" s="9">
        <f t="shared" si="14"/>
        <v>0</v>
      </c>
      <c r="V80" s="9">
        <f t="shared" si="14"/>
        <v>0</v>
      </c>
      <c r="W80" s="9">
        <f t="shared" si="14"/>
        <v>0</v>
      </c>
      <c r="X80" s="9">
        <f t="shared" si="14"/>
        <v>0</v>
      </c>
      <c r="Y80" s="9">
        <f t="shared" si="14"/>
        <v>0</v>
      </c>
      <c r="Z80" s="9">
        <f t="shared" si="14"/>
        <v>233454.31</v>
      </c>
      <c r="AA80" s="9">
        <f t="shared" si="14"/>
        <v>7967</v>
      </c>
      <c r="AB80" s="9">
        <f t="shared" si="14"/>
        <v>12499.73</v>
      </c>
      <c r="AC80" s="9">
        <f t="shared" si="14"/>
        <v>0</v>
      </c>
      <c r="AD80" s="9">
        <f t="shared" si="14"/>
        <v>0</v>
      </c>
      <c r="AE80" s="9">
        <f t="shared" si="14"/>
        <v>0</v>
      </c>
      <c r="AF80" s="9">
        <f t="shared" si="14"/>
        <v>0</v>
      </c>
      <c r="AG80" s="9">
        <f t="shared" si="14"/>
        <v>0</v>
      </c>
      <c r="AH80" s="9">
        <f t="shared" si="14"/>
        <v>0</v>
      </c>
      <c r="AI80" s="9">
        <f t="shared" si="14"/>
        <v>0</v>
      </c>
      <c r="AJ80" s="9">
        <f t="shared" si="14"/>
        <v>0</v>
      </c>
      <c r="AK80" s="9">
        <f t="shared" si="14"/>
        <v>0</v>
      </c>
      <c r="AL80" s="9">
        <f t="shared" si="14"/>
        <v>0</v>
      </c>
      <c r="AM80" s="9">
        <f t="shared" si="14"/>
        <v>0</v>
      </c>
      <c r="AN80" s="9">
        <f t="shared" si="14"/>
        <v>0</v>
      </c>
      <c r="AO80" s="9">
        <f t="shared" si="14"/>
        <v>0</v>
      </c>
      <c r="AP80" s="9">
        <f t="shared" si="14"/>
        <v>0</v>
      </c>
      <c r="AQ80" s="9">
        <f t="shared" si="14"/>
        <v>0</v>
      </c>
      <c r="AR80" s="9">
        <f t="shared" si="14"/>
        <v>0</v>
      </c>
      <c r="AS80" s="9">
        <f t="shared" si="14"/>
        <v>0</v>
      </c>
      <c r="AT80" s="9">
        <f t="shared" si="14"/>
        <v>0</v>
      </c>
      <c r="AU80" s="9">
        <f t="shared" si="14"/>
        <v>0</v>
      </c>
      <c r="AV80" s="9">
        <f t="shared" si="14"/>
        <v>0</v>
      </c>
      <c r="AW80" s="9">
        <f t="shared" si="14"/>
        <v>0</v>
      </c>
      <c r="AX80" s="9">
        <f t="shared" si="13"/>
        <v>321589.64</v>
      </c>
      <c r="AY80" s="1"/>
    </row>
    <row r="81" spans="1:51" ht="9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1"/>
    </row>
    <row r="82" spans="1:51" ht="9.75" customHeight="1">
      <c r="A82" s="7" t="s">
        <v>126</v>
      </c>
      <c r="B82" s="8" t="s">
        <v>67</v>
      </c>
      <c r="C82" s="9">
        <f aca="true" t="shared" si="15" ref="C82:AW82">+C14+C23+C32+C44+C53+C62+C68+C80</f>
        <v>442088.79</v>
      </c>
      <c r="D82" s="9">
        <f t="shared" si="15"/>
        <v>2058126.62</v>
      </c>
      <c r="E82" s="9">
        <f t="shared" si="15"/>
        <v>1949647.46</v>
      </c>
      <c r="F82" s="9">
        <f t="shared" si="15"/>
        <v>180.63</v>
      </c>
      <c r="G82" s="9">
        <f t="shared" si="15"/>
        <v>5077.9400000000005</v>
      </c>
      <c r="H82" s="9">
        <f t="shared" si="15"/>
        <v>26536</v>
      </c>
      <c r="I82" s="9">
        <f t="shared" si="15"/>
        <v>46.13</v>
      </c>
      <c r="J82" s="9">
        <f t="shared" si="15"/>
        <v>351873.45999999996</v>
      </c>
      <c r="K82" s="9">
        <f t="shared" si="15"/>
        <v>237919.31</v>
      </c>
      <c r="L82" s="9">
        <f t="shared" si="15"/>
        <v>68540.8</v>
      </c>
      <c r="M82" s="9">
        <f t="shared" si="15"/>
        <v>83875.7</v>
      </c>
      <c r="N82" s="9">
        <f t="shared" si="15"/>
        <v>424842.36000000004</v>
      </c>
      <c r="O82" s="9">
        <f t="shared" si="15"/>
        <v>60090.37</v>
      </c>
      <c r="P82" s="9">
        <f t="shared" si="15"/>
        <v>7578.2300000000005</v>
      </c>
      <c r="Q82" s="9">
        <f t="shared" si="15"/>
        <v>26145.26</v>
      </c>
      <c r="R82" s="9">
        <f t="shared" si="15"/>
        <v>27654.18</v>
      </c>
      <c r="S82" s="9">
        <f t="shared" si="15"/>
        <v>18676.58</v>
      </c>
      <c r="T82" s="9">
        <f t="shared" si="15"/>
        <v>60728.700000000004</v>
      </c>
      <c r="U82" s="9">
        <f t="shared" si="15"/>
        <v>85686.23999999999</v>
      </c>
      <c r="V82" s="9">
        <f t="shared" si="15"/>
        <v>2308.34</v>
      </c>
      <c r="W82" s="9">
        <f t="shared" si="15"/>
        <v>7940.969999999999</v>
      </c>
      <c r="X82" s="9">
        <f t="shared" si="15"/>
        <v>10007.07</v>
      </c>
      <c r="Y82" s="9">
        <f t="shared" si="15"/>
        <v>44349.69</v>
      </c>
      <c r="Z82" s="9">
        <f t="shared" si="15"/>
        <v>233454.31</v>
      </c>
      <c r="AA82" s="9">
        <f t="shared" si="15"/>
        <v>7967</v>
      </c>
      <c r="AB82" s="9">
        <f t="shared" si="15"/>
        <v>12499.73</v>
      </c>
      <c r="AC82" s="9">
        <f t="shared" si="15"/>
        <v>1190638.72</v>
      </c>
      <c r="AD82" s="9">
        <f t="shared" si="15"/>
        <v>380.36</v>
      </c>
      <c r="AE82" s="9">
        <f t="shared" si="15"/>
        <v>658387.5599999999</v>
      </c>
      <c r="AF82" s="9">
        <f t="shared" si="15"/>
        <v>366498.45</v>
      </c>
      <c r="AG82" s="9">
        <f t="shared" si="15"/>
        <v>632436.3899999999</v>
      </c>
      <c r="AH82" s="9">
        <f t="shared" si="15"/>
        <v>253453.40000000002</v>
      </c>
      <c r="AI82" s="9">
        <f t="shared" si="15"/>
        <v>29500</v>
      </c>
      <c r="AJ82" s="9">
        <f t="shared" si="15"/>
        <v>787136.8099999999</v>
      </c>
      <c r="AK82" s="9">
        <f t="shared" si="15"/>
        <v>74570.81</v>
      </c>
      <c r="AL82" s="9">
        <f t="shared" si="15"/>
        <v>81842.82999999999</v>
      </c>
      <c r="AM82" s="9">
        <f t="shared" si="15"/>
        <v>5892.81</v>
      </c>
      <c r="AN82" s="9">
        <f t="shared" si="15"/>
        <v>7571.03</v>
      </c>
      <c r="AO82" s="9">
        <f t="shared" si="15"/>
        <v>476012.20999999996</v>
      </c>
      <c r="AP82" s="9">
        <f t="shared" si="15"/>
        <v>8248.46</v>
      </c>
      <c r="AQ82" s="9">
        <f t="shared" si="15"/>
        <v>20515.65</v>
      </c>
      <c r="AR82" s="9">
        <f t="shared" si="15"/>
        <v>248981.21000000002</v>
      </c>
      <c r="AS82" s="9">
        <f t="shared" si="15"/>
        <v>210372.58000000002</v>
      </c>
      <c r="AT82" s="9">
        <f t="shared" si="15"/>
        <v>245599.57</v>
      </c>
      <c r="AU82" s="9">
        <f t="shared" si="15"/>
        <v>97880.13</v>
      </c>
      <c r="AV82" s="9">
        <f t="shared" si="15"/>
        <v>500000</v>
      </c>
      <c r="AW82" s="9">
        <f t="shared" si="15"/>
        <v>0</v>
      </c>
      <c r="AX82" s="9">
        <f>C82+D82+E82+F82+G82+H82+I82+J82+K82+L82+M82+N82+O82+P82+Q82+R82+S82+T82+U82+V82+W82+X82+Y82+Z82+AA82+AB82+AC82+AD82+AE82+AF82+AG82+AH82+AI82+AJ82+AK82+AL82+AM82+AN82+AO82+AP82+AQ82+AR82+AS82+AT82+AU82+AV82+AW82</f>
        <v>12149760.850000007</v>
      </c>
      <c r="AY82" s="1"/>
    </row>
    <row r="83" spans="1:51" ht="9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1"/>
    </row>
    <row r="84" spans="1:51" ht="9.75" customHeight="1">
      <c r="A84" s="7" t="s">
        <v>127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1"/>
    </row>
    <row r="85" spans="1:51" ht="9.75" customHeight="1">
      <c r="A85" s="8" t="s">
        <v>128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1"/>
    </row>
    <row r="86" spans="1:51" ht="9.75" customHeight="1">
      <c r="A86" s="7" t="s">
        <v>129</v>
      </c>
      <c r="B86" s="8" t="s">
        <v>130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139984.83</v>
      </c>
      <c r="AX86" s="9">
        <f>C86+D86+E86+F86+G86+H86+I86+J86+K86+L86+M86+N86+O86+P86+Q86+R86+S86+T86+U86+V86+W86+X86+Y86+Z86+AA86+AB86+AC86+AD86+AE86+AF86+AG86+AH86+AI86+AJ86+AK86+AL86+AM86+AN86+AO86+AP86+AQ86+AR86+AS86+AT86+AU86+AV86+AW86</f>
        <v>139984.83</v>
      </c>
      <c r="AY86" s="1"/>
    </row>
    <row r="87" spans="1:51" ht="9.75" customHeight="1">
      <c r="A87" s="2"/>
      <c r="B87" s="8" t="s">
        <v>131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1"/>
    </row>
    <row r="88" spans="1:51" ht="9.75" customHeight="1">
      <c r="A88" s="8" t="s">
        <v>132</v>
      </c>
      <c r="B88" s="8" t="s">
        <v>133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f>C88+D88+E88+F88+G88+H88+I88+J88+K88+L88+M88+N88+O88+P88+Q88+R88+S88+T88+U88+V88+W88+X88+Y88+Z88+AA88+AB88+AC88+AD88+AE88+AF88+AG88+AH88+AI88+AJ88+AK88+AL88+AM88+AN88+AO88+AP88+AQ88+AR88+AS88+AT88+AU88+AV88+AW88</f>
        <v>0</v>
      </c>
      <c r="AY88" s="1"/>
    </row>
    <row r="89" spans="1:51" ht="9.75" customHeight="1">
      <c r="A89" s="7" t="s">
        <v>134</v>
      </c>
      <c r="B89" s="8" t="s">
        <v>135</v>
      </c>
      <c r="C89" s="9">
        <f aca="true" t="shared" si="16" ref="C89:AW89">+C86+C88</f>
        <v>0</v>
      </c>
      <c r="D89" s="9">
        <f t="shared" si="16"/>
        <v>0</v>
      </c>
      <c r="E89" s="9">
        <f t="shared" si="16"/>
        <v>0</v>
      </c>
      <c r="F89" s="9">
        <f t="shared" si="16"/>
        <v>0</v>
      </c>
      <c r="G89" s="9">
        <f t="shared" si="16"/>
        <v>0</v>
      </c>
      <c r="H89" s="9">
        <f t="shared" si="16"/>
        <v>0</v>
      </c>
      <c r="I89" s="9">
        <f t="shared" si="16"/>
        <v>0</v>
      </c>
      <c r="J89" s="9">
        <f t="shared" si="16"/>
        <v>0</v>
      </c>
      <c r="K89" s="9">
        <f t="shared" si="16"/>
        <v>0</v>
      </c>
      <c r="L89" s="9">
        <f t="shared" si="16"/>
        <v>0</v>
      </c>
      <c r="M89" s="9">
        <f t="shared" si="16"/>
        <v>0</v>
      </c>
      <c r="N89" s="9">
        <f t="shared" si="16"/>
        <v>0</v>
      </c>
      <c r="O89" s="9">
        <f t="shared" si="16"/>
        <v>0</v>
      </c>
      <c r="P89" s="9">
        <f t="shared" si="16"/>
        <v>0</v>
      </c>
      <c r="Q89" s="9">
        <f t="shared" si="16"/>
        <v>0</v>
      </c>
      <c r="R89" s="9">
        <f t="shared" si="16"/>
        <v>0</v>
      </c>
      <c r="S89" s="9">
        <f t="shared" si="16"/>
        <v>0</v>
      </c>
      <c r="T89" s="9">
        <f t="shared" si="16"/>
        <v>0</v>
      </c>
      <c r="U89" s="9">
        <f t="shared" si="16"/>
        <v>0</v>
      </c>
      <c r="V89" s="9">
        <f t="shared" si="16"/>
        <v>0</v>
      </c>
      <c r="W89" s="9">
        <f t="shared" si="16"/>
        <v>0</v>
      </c>
      <c r="X89" s="9">
        <f t="shared" si="16"/>
        <v>0</v>
      </c>
      <c r="Y89" s="9">
        <f t="shared" si="16"/>
        <v>0</v>
      </c>
      <c r="Z89" s="9">
        <f t="shared" si="16"/>
        <v>0</v>
      </c>
      <c r="AA89" s="9">
        <f t="shared" si="16"/>
        <v>0</v>
      </c>
      <c r="AB89" s="9">
        <f t="shared" si="16"/>
        <v>0</v>
      </c>
      <c r="AC89" s="9">
        <f t="shared" si="16"/>
        <v>0</v>
      </c>
      <c r="AD89" s="9">
        <f t="shared" si="16"/>
        <v>0</v>
      </c>
      <c r="AE89" s="9">
        <f t="shared" si="16"/>
        <v>0</v>
      </c>
      <c r="AF89" s="9">
        <f t="shared" si="16"/>
        <v>0</v>
      </c>
      <c r="AG89" s="9">
        <f t="shared" si="16"/>
        <v>0</v>
      </c>
      <c r="AH89" s="9">
        <f t="shared" si="16"/>
        <v>0</v>
      </c>
      <c r="AI89" s="9">
        <f t="shared" si="16"/>
        <v>0</v>
      </c>
      <c r="AJ89" s="9">
        <f t="shared" si="16"/>
        <v>0</v>
      </c>
      <c r="AK89" s="9">
        <f t="shared" si="16"/>
        <v>0</v>
      </c>
      <c r="AL89" s="9">
        <f t="shared" si="16"/>
        <v>0</v>
      </c>
      <c r="AM89" s="9">
        <f t="shared" si="16"/>
        <v>0</v>
      </c>
      <c r="AN89" s="9">
        <f t="shared" si="16"/>
        <v>0</v>
      </c>
      <c r="AO89" s="9">
        <f t="shared" si="16"/>
        <v>0</v>
      </c>
      <c r="AP89" s="9">
        <f t="shared" si="16"/>
        <v>0</v>
      </c>
      <c r="AQ89" s="9">
        <f t="shared" si="16"/>
        <v>0</v>
      </c>
      <c r="AR89" s="9">
        <f t="shared" si="16"/>
        <v>0</v>
      </c>
      <c r="AS89" s="9">
        <f t="shared" si="16"/>
        <v>0</v>
      </c>
      <c r="AT89" s="9">
        <f t="shared" si="16"/>
        <v>0</v>
      </c>
      <c r="AU89" s="9">
        <f t="shared" si="16"/>
        <v>0</v>
      </c>
      <c r="AV89" s="9">
        <f t="shared" si="16"/>
        <v>0</v>
      </c>
      <c r="AW89" s="9">
        <f t="shared" si="16"/>
        <v>139984.83</v>
      </c>
      <c r="AX89" s="9">
        <f>C89+D89+E89+F89+G89+H89+I89+J89+K89+L89+M89+N89+O89+P89+Q89+R89+S89+T89+U89+V89+W89+X89+Y89+Z89+AA89+AB89+AC89+AD89+AE89+AF89+AG89+AH89+AI89+AJ89+AK89+AL89+AM89+AN89+AO89+AP89+AQ89+AR89+AS89+AT89+AU89+AV89+AW89</f>
        <v>139984.83</v>
      </c>
      <c r="AY89" s="1"/>
    </row>
    <row r="90" spans="1:51" ht="9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1"/>
    </row>
    <row r="91" spans="1:51" ht="9.75" customHeight="1">
      <c r="A91" s="7" t="s">
        <v>136</v>
      </c>
      <c r="B91" s="8" t="s">
        <v>135</v>
      </c>
      <c r="C91" s="9">
        <f aca="true" t="shared" si="17" ref="C91:AW91">+C82+C89</f>
        <v>442088.79</v>
      </c>
      <c r="D91" s="9">
        <f t="shared" si="17"/>
        <v>2058126.62</v>
      </c>
      <c r="E91" s="9">
        <f t="shared" si="17"/>
        <v>1949647.46</v>
      </c>
      <c r="F91" s="9">
        <f t="shared" si="17"/>
        <v>180.63</v>
      </c>
      <c r="G91" s="9">
        <f t="shared" si="17"/>
        <v>5077.9400000000005</v>
      </c>
      <c r="H91" s="9">
        <f t="shared" si="17"/>
        <v>26536</v>
      </c>
      <c r="I91" s="9">
        <f t="shared" si="17"/>
        <v>46.13</v>
      </c>
      <c r="J91" s="9">
        <f t="shared" si="17"/>
        <v>351873.45999999996</v>
      </c>
      <c r="K91" s="9">
        <f t="shared" si="17"/>
        <v>237919.31</v>
      </c>
      <c r="L91" s="9">
        <f t="shared" si="17"/>
        <v>68540.8</v>
      </c>
      <c r="M91" s="9">
        <f t="shared" si="17"/>
        <v>83875.7</v>
      </c>
      <c r="N91" s="9">
        <f t="shared" si="17"/>
        <v>424842.36000000004</v>
      </c>
      <c r="O91" s="9">
        <f t="shared" si="17"/>
        <v>60090.37</v>
      </c>
      <c r="P91" s="9">
        <f t="shared" si="17"/>
        <v>7578.2300000000005</v>
      </c>
      <c r="Q91" s="9">
        <f t="shared" si="17"/>
        <v>26145.26</v>
      </c>
      <c r="R91" s="9">
        <f t="shared" si="17"/>
        <v>27654.18</v>
      </c>
      <c r="S91" s="9">
        <f t="shared" si="17"/>
        <v>18676.58</v>
      </c>
      <c r="T91" s="9">
        <f t="shared" si="17"/>
        <v>60728.700000000004</v>
      </c>
      <c r="U91" s="9">
        <f t="shared" si="17"/>
        <v>85686.23999999999</v>
      </c>
      <c r="V91" s="9">
        <f t="shared" si="17"/>
        <v>2308.34</v>
      </c>
      <c r="W91" s="9">
        <f t="shared" si="17"/>
        <v>7940.969999999999</v>
      </c>
      <c r="X91" s="9">
        <f t="shared" si="17"/>
        <v>10007.07</v>
      </c>
      <c r="Y91" s="9">
        <f t="shared" si="17"/>
        <v>44349.69</v>
      </c>
      <c r="Z91" s="9">
        <f t="shared" si="17"/>
        <v>233454.31</v>
      </c>
      <c r="AA91" s="9">
        <f t="shared" si="17"/>
        <v>7967</v>
      </c>
      <c r="AB91" s="9">
        <f t="shared" si="17"/>
        <v>12499.73</v>
      </c>
      <c r="AC91" s="9">
        <f t="shared" si="17"/>
        <v>1190638.72</v>
      </c>
      <c r="AD91" s="9">
        <f t="shared" si="17"/>
        <v>380.36</v>
      </c>
      <c r="AE91" s="9">
        <f t="shared" si="17"/>
        <v>658387.5599999999</v>
      </c>
      <c r="AF91" s="9">
        <f t="shared" si="17"/>
        <v>366498.45</v>
      </c>
      <c r="AG91" s="9">
        <f t="shared" si="17"/>
        <v>632436.3899999999</v>
      </c>
      <c r="AH91" s="9">
        <f t="shared" si="17"/>
        <v>253453.40000000002</v>
      </c>
      <c r="AI91" s="9">
        <f t="shared" si="17"/>
        <v>29500</v>
      </c>
      <c r="AJ91" s="9">
        <f t="shared" si="17"/>
        <v>787136.8099999999</v>
      </c>
      <c r="AK91" s="9">
        <f t="shared" si="17"/>
        <v>74570.81</v>
      </c>
      <c r="AL91" s="9">
        <f t="shared" si="17"/>
        <v>81842.82999999999</v>
      </c>
      <c r="AM91" s="9">
        <f t="shared" si="17"/>
        <v>5892.81</v>
      </c>
      <c r="AN91" s="9">
        <f t="shared" si="17"/>
        <v>7571.03</v>
      </c>
      <c r="AO91" s="9">
        <f t="shared" si="17"/>
        <v>476012.20999999996</v>
      </c>
      <c r="AP91" s="9">
        <f t="shared" si="17"/>
        <v>8248.46</v>
      </c>
      <c r="AQ91" s="9">
        <f t="shared" si="17"/>
        <v>20515.65</v>
      </c>
      <c r="AR91" s="9">
        <f t="shared" si="17"/>
        <v>248981.21000000002</v>
      </c>
      <c r="AS91" s="9">
        <f t="shared" si="17"/>
        <v>210372.58000000002</v>
      </c>
      <c r="AT91" s="9">
        <f t="shared" si="17"/>
        <v>245599.57</v>
      </c>
      <c r="AU91" s="9">
        <f t="shared" si="17"/>
        <v>97880.13</v>
      </c>
      <c r="AV91" s="9">
        <f t="shared" si="17"/>
        <v>500000</v>
      </c>
      <c r="AW91" s="9">
        <f t="shared" si="17"/>
        <v>139984.83</v>
      </c>
      <c r="AX91" s="9">
        <f>C91+D91+E91+F91+G91+H91+I91+J91+K91+L91+M91+N91+O91+P91+Q91+R91+S91+T91+U91+V91+W91+X91+Y91+Z91+AA91+AB91+AC91+AD91+AE91+AF91+AG91+AH91+AI91+AJ91+AK91+AL91+AM91+AN91+AO91+AP91+AQ91+AR91+AS91+AT91+AU91+AV91+AW91</f>
        <v>12289745.680000007</v>
      </c>
      <c r="AY91" s="1"/>
    </row>
  </sheetData>
  <sheetProtection sheet="1" objects="1" scenarios="1"/>
  <mergeCells count="48">
    <mergeCell ref="C1:H1"/>
    <mergeCell ref="C2:G2"/>
    <mergeCell ref="I1:N1"/>
    <mergeCell ref="I2:M2"/>
    <mergeCell ref="O1:T1"/>
    <mergeCell ref="O2:S2"/>
    <mergeCell ref="U1:Z1"/>
    <mergeCell ref="U2:Y2"/>
    <mergeCell ref="AA1:AF1"/>
    <mergeCell ref="AA2:AE2"/>
    <mergeCell ref="AG1:AL1"/>
    <mergeCell ref="AG2:AK2"/>
    <mergeCell ref="AM1:AR1"/>
    <mergeCell ref="AM2:AQ2"/>
    <mergeCell ref="AS1:AX1"/>
    <mergeCell ref="AS2:AW2"/>
    <mergeCell ref="C33:H33"/>
    <mergeCell ref="C34:G34"/>
    <mergeCell ref="I33:N33"/>
    <mergeCell ref="I34:M34"/>
    <mergeCell ref="O33:T33"/>
    <mergeCell ref="O34:S34"/>
    <mergeCell ref="U33:Z33"/>
    <mergeCell ref="U34:Y34"/>
    <mergeCell ref="AA33:AF33"/>
    <mergeCell ref="AA34:AE34"/>
    <mergeCell ref="AG33:AL33"/>
    <mergeCell ref="AG34:AK34"/>
    <mergeCell ref="AM33:AR33"/>
    <mergeCell ref="AM34:AQ34"/>
    <mergeCell ref="AS33:AX33"/>
    <mergeCell ref="AS34:AW34"/>
    <mergeCell ref="C69:H69"/>
    <mergeCell ref="C70:G70"/>
    <mergeCell ref="I69:N69"/>
    <mergeCell ref="I70:M70"/>
    <mergeCell ref="O69:T69"/>
    <mergeCell ref="O70:S70"/>
    <mergeCell ref="AM69:AR69"/>
    <mergeCell ref="AM70:AQ70"/>
    <mergeCell ref="AS69:AX69"/>
    <mergeCell ref="AS70:AW70"/>
    <mergeCell ref="U69:Z69"/>
    <mergeCell ref="U70:Y70"/>
    <mergeCell ref="AA69:AF69"/>
    <mergeCell ref="AA70:AE70"/>
    <mergeCell ref="AG69:AL69"/>
    <mergeCell ref="AG70:AK70"/>
  </mergeCells>
  <printOptions/>
  <pageMargins left="0" right="0" top="1.4" bottom="0" header="0.2" footer="0.5"/>
  <pageSetup horizontalDpi="600" verticalDpi="600" orientation="landscape" scale="95" r:id="rId1"/>
  <headerFooter>
    <oddHeader>&amp;CWINFIELD CITY BOARD OF EDUCATION
FUNDING AND EXPENDITURE REPORT FOR ACCOUNTABILITY
GOVERNMENTAL - GENERAL FUND TYPE BY PROGRAM
FOR THE FISCAL YEAR ENDED SEPTEMBER 30, 2021</oddHeader>
  </headerFooter>
  <rowBreaks count="2" manualBreakCount="2">
    <brk id="32" max="255" man="1"/>
    <brk id="68" max="255" man="1"/>
  </rowBreaks>
  <colBreaks count="7" manualBreakCount="7">
    <brk id="8" max="65535" man="1"/>
    <brk id="14" max="65535" man="1"/>
    <brk id="20" max="65535" man="1"/>
    <brk id="26" max="65535" man="1"/>
    <brk id="32" max="65535" man="1"/>
    <brk id="38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Winfield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CHISM</dc:creator>
  <cp:keywords/>
  <dc:description/>
  <cp:lastModifiedBy>SONIA CHISM</cp:lastModifiedBy>
  <cp:lastPrinted>2021-12-27T22:02:26Z</cp:lastPrinted>
  <dcterms:created xsi:type="dcterms:W3CDTF">2021-12-27T22:00:32Z</dcterms:created>
  <dcterms:modified xsi:type="dcterms:W3CDTF">2021-12-27T22:02:40Z</dcterms:modified>
  <cp:category/>
  <cp:version/>
  <cp:contentType/>
  <cp:contentStatus/>
</cp:coreProperties>
</file>