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NPWPFSP001\Common2\Shared Folders\Colorado\Walsh SD\"/>
    </mc:Choice>
  </mc:AlternateContent>
  <bookViews>
    <workbookView xWindow="0" yWindow="0" windowWidth="28800" windowHeight="130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1" i="1" l="1"/>
  <c r="K18" i="1"/>
  <c r="C13" i="1"/>
  <c r="K21" i="1"/>
  <c r="K22" i="1"/>
  <c r="B3" i="1"/>
  <c r="C30" i="1"/>
  <c r="C31" i="1"/>
  <c r="C21" i="1"/>
  <c r="C22" i="1"/>
</calcChain>
</file>

<file path=xl/sharedStrings.xml><?xml version="1.0" encoding="utf-8"?>
<sst xmlns="http://schemas.openxmlformats.org/spreadsheetml/2006/main" count="33" uniqueCount="31">
  <si>
    <t>Residential</t>
  </si>
  <si>
    <t>2022 Bond Debt Service Amount</t>
  </si>
  <si>
    <t>2021 Residential Assessment Rate</t>
  </si>
  <si>
    <t>2021 Residential Annual Taxes to Pay Bond Debt Service</t>
  </si>
  <si>
    <t>2021 Residential Monthly Taxes to Pay Bond Debt Service</t>
  </si>
  <si>
    <t>Commercial</t>
  </si>
  <si>
    <t>2021 Commercial Annual Taxes to Pay Bond Debt Service</t>
  </si>
  <si>
    <t>2021 Commercial Monthly Taxes to Pay Bond Debt Service</t>
  </si>
  <si>
    <t>Mill Levy Calculation</t>
  </si>
  <si>
    <t>Bonds Tax Impact Calculator</t>
  </si>
  <si>
    <t>2021 (2022 Collections) Residence Market Value (May Notification from County)</t>
  </si>
  <si>
    <t>2021 (2022 Collections) Commercial Property Market Value (From County)</t>
  </si>
  <si>
    <t>Enter Value for Your Property Here</t>
  </si>
  <si>
    <t>2021 Commercial Assessment Rate</t>
  </si>
  <si>
    <t>2021 (2022 Collections) Plateau Valley School District 50 Preliminary Assessed Value</t>
  </si>
  <si>
    <t>2021 Bond Redemption Fund Mill Levy</t>
  </si>
  <si>
    <t>2022 Bond Redemption Fund Mill Levy</t>
  </si>
  <si>
    <t>2021 (2022 Collection) Increase to Bond Redemption Fund Mill Levy</t>
  </si>
  <si>
    <t>Agricultural</t>
  </si>
  <si>
    <t>Property Type</t>
  </si>
  <si>
    <t>Number of Acres</t>
  </si>
  <si>
    <t>County-Wide Assessed Value Per Acre</t>
  </si>
  <si>
    <t>2021 Annual Taxes to Pay Bond Debt Service</t>
  </si>
  <si>
    <t>2021 Monthly Taxes to Pay Bond Debt Service</t>
  </si>
  <si>
    <t>Choose from List</t>
  </si>
  <si>
    <t>Input Number of Acres</t>
  </si>
  <si>
    <t>Flood irrigated</t>
  </si>
  <si>
    <t>Dry Farm land</t>
  </si>
  <si>
    <t>Grazing</t>
  </si>
  <si>
    <t>Sprinkler irrigated</t>
  </si>
  <si>
    <t>Walsh School District RE-1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</si>
</sst>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mmmm\ d\,\ yyyy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2750"/>
      <name val="Arial"/>
      <family val="2"/>
    </font>
    <font>
      <b/>
      <sz val="10"/>
      <color rgb="FF0051A5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750"/>
        <bgColor indexed="64"/>
      </patternFill>
    </fill>
    <fill>
      <patternFill patternType="solid">
        <fgColor rgb="FF0051A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51A5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43" fontId="0" fillId="2" borderId="0" xfId="0" applyNumberFormat="1" applyFill="1"/>
    <xf numFmtId="0" fontId="3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164" fontId="0" fillId="2" borderId="4" xfId="1" applyNumberFormat="1" applyFont="1" applyFill="1" applyBorder="1"/>
    <xf numFmtId="0" fontId="0" fillId="2" borderId="4" xfId="0" applyFill="1" applyBorder="1"/>
    <xf numFmtId="0" fontId="2" fillId="3" borderId="3" xfId="0" applyFont="1" applyFill="1" applyBorder="1"/>
    <xf numFmtId="165" fontId="2" fillId="3" borderId="4" xfId="0" applyNumberFormat="1" applyFont="1" applyFill="1" applyBorder="1"/>
    <xf numFmtId="0" fontId="0" fillId="2" borderId="5" xfId="0" applyFill="1" applyBorder="1"/>
    <xf numFmtId="0" fontId="0" fillId="2" borderId="6" xfId="0" applyFill="1" applyBorder="1"/>
    <xf numFmtId="164" fontId="2" fillId="4" borderId="4" xfId="1" applyNumberFormat="1" applyFont="1" applyFill="1" applyBorder="1"/>
    <xf numFmtId="10" fontId="0" fillId="2" borderId="4" xfId="0" applyNumberFormat="1" applyFill="1" applyBorder="1"/>
    <xf numFmtId="43" fontId="2" fillId="3" borderId="4" xfId="1" applyNumberFormat="1" applyFont="1" applyFill="1" applyBorder="1"/>
    <xf numFmtId="43" fontId="2" fillId="3" borderId="4" xfId="0" applyNumberFormat="1" applyFont="1" applyFill="1" applyBorder="1"/>
    <xf numFmtId="43" fontId="2" fillId="3" borderId="4" xfId="1" applyFont="1" applyFill="1" applyBorder="1"/>
    <xf numFmtId="164" fontId="2" fillId="2" borderId="4" xfId="1" applyNumberFormat="1" applyFont="1" applyFill="1" applyBorder="1"/>
    <xf numFmtId="9" fontId="5" fillId="2" borderId="4" xfId="2" applyNumberFormat="1" applyFont="1" applyFill="1" applyBorder="1"/>
    <xf numFmtId="165" fontId="0" fillId="2" borderId="4" xfId="1" applyNumberFormat="1" applyFont="1" applyFill="1" applyBorder="1"/>
    <xf numFmtId="0" fontId="1" fillId="2" borderId="8" xfId="0" applyFont="1" applyFill="1" applyBorder="1"/>
    <xf numFmtId="43" fontId="1" fillId="2" borderId="7" xfId="1" applyFont="1" applyFill="1" applyBorder="1"/>
    <xf numFmtId="43" fontId="1" fillId="2" borderId="8" xfId="1" applyFont="1" applyFill="1" applyBorder="1"/>
    <xf numFmtId="0" fontId="2" fillId="4" borderId="4" xfId="0" applyFont="1" applyFill="1" applyBorder="1" applyAlignment="1">
      <alignment horizontal="right"/>
    </xf>
    <xf numFmtId="43" fontId="0" fillId="2" borderId="4" xfId="1" applyNumberFormat="1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0" fontId="4" fillId="2" borderId="0" xfId="0" applyFont="1" applyFill="1" applyAlignment="1">
      <alignment horizontal="center"/>
    </xf>
    <xf numFmtId="166" fontId="4" fillId="2" borderId="0" xfId="0" applyNumberFormat="1" applyFont="1" applyFill="1" applyAlignment="1">
      <alignment horizontal="center"/>
    </xf>
    <xf numFmtId="164" fontId="1" fillId="2" borderId="4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2750"/>
      <color rgb="FF0051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</xdr:colOff>
      <xdr:row>16</xdr:row>
      <xdr:rowOff>12700</xdr:rowOff>
    </xdr:from>
    <xdr:to>
      <xdr:col>4</xdr:col>
      <xdr:colOff>406400</xdr:colOff>
      <xdr:row>17</xdr:row>
      <xdr:rowOff>0</xdr:rowOff>
    </xdr:to>
    <xdr:sp macro="" textlink="">
      <xdr:nvSpPr>
        <xdr:cNvPr id="2" name="Left Arrow 1"/>
        <xdr:cNvSpPr/>
      </xdr:nvSpPr>
      <xdr:spPr>
        <a:xfrm>
          <a:off x="5848350" y="2266950"/>
          <a:ext cx="463550" cy="152400"/>
        </a:xfrm>
        <a:prstGeom prst="leftArrow">
          <a:avLst/>
        </a:prstGeom>
        <a:solidFill>
          <a:srgbClr val="0051A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38100</xdr:colOff>
      <xdr:row>25</xdr:row>
      <xdr:rowOff>6350</xdr:rowOff>
    </xdr:from>
    <xdr:to>
      <xdr:col>4</xdr:col>
      <xdr:colOff>393700</xdr:colOff>
      <xdr:row>25</xdr:row>
      <xdr:rowOff>158750</xdr:rowOff>
    </xdr:to>
    <xdr:sp macro="" textlink="">
      <xdr:nvSpPr>
        <xdr:cNvPr id="3" name="Left Arrow 2"/>
        <xdr:cNvSpPr/>
      </xdr:nvSpPr>
      <xdr:spPr>
        <a:xfrm>
          <a:off x="5835650" y="4337050"/>
          <a:ext cx="463550" cy="152400"/>
        </a:xfrm>
        <a:prstGeom prst="leftArrow">
          <a:avLst/>
        </a:prstGeom>
        <a:solidFill>
          <a:srgbClr val="0051A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38100</xdr:colOff>
      <xdr:row>16</xdr:row>
      <xdr:rowOff>9525</xdr:rowOff>
    </xdr:from>
    <xdr:to>
      <xdr:col>12</xdr:col>
      <xdr:colOff>393700</xdr:colOff>
      <xdr:row>16</xdr:row>
      <xdr:rowOff>158750</xdr:rowOff>
    </xdr:to>
    <xdr:sp macro="" textlink="">
      <xdr:nvSpPr>
        <xdr:cNvPr id="4" name="Left Arrow 3"/>
        <xdr:cNvSpPr/>
      </xdr:nvSpPr>
      <xdr:spPr>
        <a:xfrm>
          <a:off x="12620625" y="762000"/>
          <a:ext cx="460375" cy="149225"/>
        </a:xfrm>
        <a:prstGeom prst="leftArrow">
          <a:avLst/>
        </a:prstGeom>
        <a:solidFill>
          <a:srgbClr val="0051A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34925</xdr:colOff>
      <xdr:row>18</xdr:row>
      <xdr:rowOff>12700</xdr:rowOff>
    </xdr:from>
    <xdr:to>
      <xdr:col>12</xdr:col>
      <xdr:colOff>390525</xdr:colOff>
      <xdr:row>19</xdr:row>
      <xdr:rowOff>3175</xdr:rowOff>
    </xdr:to>
    <xdr:sp macro="" textlink="">
      <xdr:nvSpPr>
        <xdr:cNvPr id="5" name="Left Arrow 4"/>
        <xdr:cNvSpPr/>
      </xdr:nvSpPr>
      <xdr:spPr>
        <a:xfrm>
          <a:off x="12617450" y="1089025"/>
          <a:ext cx="460375" cy="152400"/>
        </a:xfrm>
        <a:prstGeom prst="leftArrow">
          <a:avLst/>
        </a:prstGeom>
        <a:solidFill>
          <a:srgbClr val="0051A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/>
  </sheetViews>
  <sheetFormatPr defaultRowHeight="12.5" x14ac:dyDescent="0.25"/>
  <cols>
    <col min="1" max="1" width="1.453125" customWidth="1"/>
    <col min="2" max="2" width="72.453125" bestFit="1" customWidth="1"/>
    <col min="3" max="3" width="15" bestFit="1" customWidth="1"/>
    <col min="4" max="4" width="1.54296875" customWidth="1"/>
    <col min="5" max="5" width="6.453125" customWidth="1"/>
    <col min="10" max="10" width="43.54296875" bestFit="1" customWidth="1"/>
    <col min="11" max="11" width="15.81640625" customWidth="1"/>
    <col min="12" max="12" width="1.54296875" customWidth="1"/>
    <col min="13" max="13" width="6.81640625" customWidth="1"/>
    <col min="14" max="14" width="19.7265625" bestFit="1" customWidth="1"/>
    <col min="15" max="15" width="1.54296875" customWidth="1"/>
  </cols>
  <sheetData>
    <row r="1" spans="1:15" ht="13" x14ac:dyDescent="0.3">
      <c r="A1" s="1"/>
      <c r="B1" s="27" t="s">
        <v>30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1"/>
    </row>
    <row r="2" spans="1:15" ht="13" x14ac:dyDescent="0.3">
      <c r="A2" s="1"/>
      <c r="B2" s="27" t="s">
        <v>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1"/>
    </row>
    <row r="3" spans="1:15" ht="13" x14ac:dyDescent="0.3">
      <c r="A3" s="1"/>
      <c r="B3" s="28">
        <f ca="1">TODAY()</f>
        <v>44453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"/>
    </row>
    <row r="4" spans="1:15" ht="8.25" customHeight="1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" x14ac:dyDescent="0.3">
      <c r="A5" s="1"/>
      <c r="B5" s="3" t="s">
        <v>8</v>
      </c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/>
      <c r="B6" s="5" t="s">
        <v>14</v>
      </c>
      <c r="C6" s="29">
        <v>28385384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1"/>
      <c r="B7" s="5"/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"/>
      <c r="B8" s="5" t="s">
        <v>1</v>
      </c>
      <c r="C8" s="6">
        <v>402655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"/>
      <c r="B9" s="5"/>
      <c r="C9" s="6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/>
      <c r="B10" s="5" t="s">
        <v>15</v>
      </c>
      <c r="C10" s="19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1"/>
      <c r="B11" s="5" t="s">
        <v>16</v>
      </c>
      <c r="C11" s="19">
        <f>(C8/C6)*1000</f>
        <v>14.185293389020208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1"/>
      <c r="B12" s="5"/>
      <c r="C12" s="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" x14ac:dyDescent="0.3">
      <c r="A13" s="1"/>
      <c r="B13" s="8" t="s">
        <v>17</v>
      </c>
      <c r="C13" s="9">
        <f>+C11-C10</f>
        <v>14.185293389020208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8.25" customHeight="1" thickBot="1" x14ac:dyDescent="0.3">
      <c r="A14" s="1"/>
      <c r="B14" s="10"/>
      <c r="C14" s="1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8.25" customHeight="1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" x14ac:dyDescent="0.3">
      <c r="A16" s="1"/>
      <c r="B16" s="3" t="s">
        <v>0</v>
      </c>
      <c r="C16" s="4"/>
      <c r="D16" s="1"/>
      <c r="E16" s="1"/>
      <c r="F16" s="1"/>
      <c r="G16" s="1"/>
      <c r="H16" s="1"/>
      <c r="I16" s="1"/>
      <c r="J16" s="3" t="s">
        <v>18</v>
      </c>
      <c r="K16" s="4"/>
      <c r="L16" s="1"/>
      <c r="M16" s="1"/>
      <c r="N16" s="1"/>
      <c r="O16" s="1"/>
    </row>
    <row r="17" spans="1:15" ht="13" x14ac:dyDescent="0.3">
      <c r="A17" s="1"/>
      <c r="B17" s="5" t="s">
        <v>10</v>
      </c>
      <c r="C17" s="12">
        <v>100000</v>
      </c>
      <c r="D17" s="1"/>
      <c r="E17" s="1"/>
      <c r="F17" s="1" t="s">
        <v>12</v>
      </c>
      <c r="G17" s="1"/>
      <c r="H17" s="1"/>
      <c r="I17" s="1"/>
      <c r="J17" s="5" t="s">
        <v>19</v>
      </c>
      <c r="K17" s="23" t="s">
        <v>27</v>
      </c>
      <c r="L17" s="1"/>
      <c r="M17" s="1"/>
      <c r="N17" s="1" t="s">
        <v>24</v>
      </c>
      <c r="O17" s="1"/>
    </row>
    <row r="18" spans="1:15" x14ac:dyDescent="0.25">
      <c r="A18" s="1"/>
      <c r="B18" s="5"/>
      <c r="C18" s="7"/>
      <c r="D18" s="1"/>
      <c r="E18" s="1"/>
      <c r="F18" s="1"/>
      <c r="G18" s="1"/>
      <c r="H18" s="1"/>
      <c r="I18" s="1"/>
      <c r="J18" s="5" t="s">
        <v>21</v>
      </c>
      <c r="K18" s="24">
        <f>VLOOKUP(K17,Sheet2!B2:C6,2,FALSE)</f>
        <v>18.649999999999999</v>
      </c>
      <c r="L18" s="1"/>
      <c r="M18" s="1"/>
      <c r="N18" s="1"/>
      <c r="O18" s="1"/>
    </row>
    <row r="19" spans="1:15" ht="13" x14ac:dyDescent="0.3">
      <c r="A19" s="1"/>
      <c r="B19" s="5" t="s">
        <v>2</v>
      </c>
      <c r="C19" s="13">
        <v>7.1499999999999994E-2</v>
      </c>
      <c r="D19" s="1"/>
      <c r="E19" s="1"/>
      <c r="F19" s="1"/>
      <c r="G19" s="1"/>
      <c r="H19" s="1"/>
      <c r="I19" s="1"/>
      <c r="J19" s="5" t="s">
        <v>20</v>
      </c>
      <c r="K19" s="12">
        <v>160</v>
      </c>
      <c r="L19" s="1"/>
      <c r="M19" s="1"/>
      <c r="N19" s="1" t="s">
        <v>25</v>
      </c>
      <c r="O19" s="1"/>
    </row>
    <row r="20" spans="1:15" x14ac:dyDescent="0.25">
      <c r="A20" s="1"/>
      <c r="B20" s="5"/>
      <c r="C20" s="7"/>
      <c r="D20" s="1"/>
      <c r="E20" s="1"/>
      <c r="F20" s="1"/>
      <c r="G20" s="1"/>
      <c r="H20" s="1"/>
      <c r="I20" s="1"/>
      <c r="J20" s="5"/>
      <c r="K20" s="7"/>
      <c r="L20" s="1"/>
      <c r="M20" s="1"/>
      <c r="N20" s="1"/>
      <c r="O20" s="1"/>
    </row>
    <row r="21" spans="1:15" ht="13" x14ac:dyDescent="0.3">
      <c r="A21" s="1"/>
      <c r="B21" s="8" t="s">
        <v>3</v>
      </c>
      <c r="C21" s="14">
        <f>+C17*C19/1000*C13</f>
        <v>101.42484773149448</v>
      </c>
      <c r="D21" s="1"/>
      <c r="E21" s="1"/>
      <c r="F21" s="1"/>
      <c r="G21" s="1"/>
      <c r="H21" s="1"/>
      <c r="I21" s="1"/>
      <c r="J21" s="8" t="s">
        <v>22</v>
      </c>
      <c r="K21" s="16">
        <f>+K18/1000*K19*C13</f>
        <v>42.3289154728363</v>
      </c>
      <c r="L21" s="1"/>
      <c r="M21" s="1"/>
      <c r="N21" s="1"/>
      <c r="O21" s="1"/>
    </row>
    <row r="22" spans="1:15" ht="13" x14ac:dyDescent="0.3">
      <c r="A22" s="1"/>
      <c r="B22" s="8" t="s">
        <v>4</v>
      </c>
      <c r="C22" s="15">
        <f>+C21/12</f>
        <v>8.4520706442912061</v>
      </c>
      <c r="D22" s="1"/>
      <c r="E22" s="1"/>
      <c r="F22" s="1"/>
      <c r="G22" s="1"/>
      <c r="H22" s="1"/>
      <c r="I22" s="1"/>
      <c r="J22" s="8" t="s">
        <v>23</v>
      </c>
      <c r="K22" s="16">
        <f>+K21/12</f>
        <v>3.5274096227363585</v>
      </c>
      <c r="L22" s="1"/>
      <c r="M22" s="1"/>
      <c r="N22" s="1"/>
      <c r="O22" s="1"/>
    </row>
    <row r="23" spans="1:15" ht="8.25" customHeight="1" thickBot="1" x14ac:dyDescent="0.3">
      <c r="A23" s="1"/>
      <c r="B23" s="10"/>
      <c r="C23" s="11"/>
      <c r="D23" s="1"/>
      <c r="E23" s="1"/>
      <c r="F23" s="1"/>
      <c r="G23" s="1"/>
      <c r="H23" s="1"/>
      <c r="I23" s="1"/>
      <c r="J23" s="10"/>
      <c r="K23" s="11"/>
      <c r="L23" s="1"/>
      <c r="M23" s="1"/>
      <c r="N23" s="1"/>
      <c r="O23" s="1"/>
    </row>
    <row r="24" spans="1:15" ht="8.25" customHeight="1" thickBo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" x14ac:dyDescent="0.3">
      <c r="A25" s="1"/>
      <c r="B25" s="3" t="s">
        <v>5</v>
      </c>
      <c r="C25" s="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" x14ac:dyDescent="0.3">
      <c r="A26" s="1"/>
      <c r="B26" s="5" t="s">
        <v>11</v>
      </c>
      <c r="C26" s="12">
        <v>100000</v>
      </c>
      <c r="D26" s="1"/>
      <c r="E26" s="1"/>
      <c r="F26" s="1" t="s">
        <v>12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3" x14ac:dyDescent="0.3">
      <c r="A27" s="1"/>
      <c r="B27" s="5"/>
      <c r="C27" s="1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5" t="s">
        <v>13</v>
      </c>
      <c r="C28" s="18">
        <v>0.28999999999999998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5"/>
      <c r="C29" s="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" x14ac:dyDescent="0.3">
      <c r="A30" s="1"/>
      <c r="B30" s="8" t="s">
        <v>6</v>
      </c>
      <c r="C30" s="15">
        <f>+C26*C28/1000*C13</f>
        <v>411.373508281586</v>
      </c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" x14ac:dyDescent="0.3">
      <c r="A31" s="1"/>
      <c r="B31" s="8" t="s">
        <v>7</v>
      </c>
      <c r="C31" s="16">
        <f>+C30/12</f>
        <v>34.281125690132164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9" customHeight="1" thickBot="1" x14ac:dyDescent="0.3">
      <c r="A32" s="1"/>
      <c r="B32" s="10"/>
      <c r="C32" s="1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mergeCells count="3">
    <mergeCell ref="B1:N1"/>
    <mergeCell ref="B2:N2"/>
    <mergeCell ref="B3:N3"/>
  </mergeCells>
  <pageMargins left="0.7" right="0.7" top="0.75" bottom="0.75" header="0.3" footer="0.3"/>
  <pageSetup orientation="portrait" horizontalDpi="90" verticalDpi="9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Sheet2!$B$2:$B$6</xm:f>
          </x14:formula1>
          <xm:sqref>K17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workbookViewId="0">
      <selection activeCell="C5" sqref="C5"/>
    </sheetView>
  </sheetViews>
  <sheetFormatPr defaultRowHeight="12.5" x14ac:dyDescent="0.25"/>
  <cols>
    <col min="2" max="2" width="12.7265625" bestFit="1" customWidth="1"/>
  </cols>
  <sheetData>
    <row r="2" spans="2:3" x14ac:dyDescent="0.25">
      <c r="B2" s="25" t="s">
        <v>29</v>
      </c>
      <c r="C2" s="21">
        <v>63.77</v>
      </c>
    </row>
    <row r="3" spans="2:3" x14ac:dyDescent="0.25">
      <c r="B3" s="26" t="s">
        <v>26</v>
      </c>
      <c r="C3" s="22">
        <v>67.7</v>
      </c>
    </row>
    <row r="4" spans="2:3" x14ac:dyDescent="0.25">
      <c r="B4" s="26" t="s">
        <v>27</v>
      </c>
      <c r="C4" s="22">
        <v>18.649999999999999</v>
      </c>
    </row>
    <row r="5" spans="2:3" x14ac:dyDescent="0.25">
      <c r="B5" s="26" t="s">
        <v>28</v>
      </c>
      <c r="C5" s="22">
        <v>6.61</v>
      </c>
    </row>
    <row r="6" spans="2:3" x14ac:dyDescent="0.25">
      <c r="B6" s="20"/>
      <c r="C6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RBC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 Mueller</dc:creator>
  <cp:lastModifiedBy>Garret Mueller</cp:lastModifiedBy>
  <dcterms:created xsi:type="dcterms:W3CDTF">2021-06-28T18:58:15Z</dcterms:created>
  <dcterms:modified xsi:type="dcterms:W3CDTF">2021-09-14T17:18:39Z</dcterms:modified>
</cp:coreProperties>
</file>