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0" yWindow="0" windowWidth="25600" windowHeight="16060"/>
  </bookViews>
  <sheets>
    <sheet name="Sheet1" sheetId="1" r:id="rId1"/>
  </sheets>
  <definedNames>
    <definedName name="_xlnm.Print_Titles" localSheetId="0">Sheet1!$1:$3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16" i="1"/>
  <c r="C14" i="1"/>
  <c r="C13" i="1"/>
  <c r="C11" i="1"/>
  <c r="C10" i="1"/>
  <c r="C9" i="1"/>
  <c r="I149" i="1"/>
  <c r="J149" i="1"/>
  <c r="I150" i="1"/>
  <c r="I151" i="1"/>
  <c r="F16" i="1"/>
  <c r="I135" i="1"/>
  <c r="J135" i="1"/>
  <c r="I136" i="1"/>
  <c r="I137" i="1"/>
  <c r="F15" i="1"/>
  <c r="I121" i="1"/>
  <c r="J121" i="1"/>
  <c r="I122" i="1"/>
  <c r="I123" i="1"/>
  <c r="F14" i="1"/>
  <c r="D15" i="1"/>
  <c r="D16" i="1"/>
  <c r="H16" i="1"/>
  <c r="H15" i="1"/>
  <c r="H14" i="1"/>
  <c r="D14" i="1"/>
  <c r="I104" i="1"/>
  <c r="I86" i="1"/>
  <c r="J86" i="1"/>
  <c r="I87" i="1"/>
  <c r="D12" i="1"/>
  <c r="J104" i="1"/>
  <c r="I105" i="1"/>
  <c r="D13" i="1"/>
  <c r="I72" i="1"/>
  <c r="I56" i="1"/>
  <c r="J56" i="1"/>
  <c r="I57" i="1"/>
  <c r="D10" i="1"/>
  <c r="J72" i="1"/>
  <c r="I73" i="1"/>
  <c r="D11" i="1"/>
  <c r="I88" i="1"/>
  <c r="F12" i="1"/>
  <c r="H12" i="1"/>
  <c r="I106" i="1"/>
  <c r="F13" i="1"/>
  <c r="H13" i="1"/>
  <c r="I40" i="1"/>
  <c r="J40" i="1"/>
  <c r="I41" i="1"/>
  <c r="D9" i="1"/>
  <c r="I74" i="1"/>
  <c r="F11" i="1"/>
  <c r="H11" i="1"/>
  <c r="I58" i="1"/>
  <c r="F10" i="1"/>
  <c r="H10" i="1"/>
  <c r="I42" i="1"/>
  <c r="F9" i="1"/>
  <c r="H9" i="1"/>
</calcChain>
</file>

<file path=xl/sharedStrings.xml><?xml version="1.0" encoding="utf-8"?>
<sst xmlns="http://schemas.openxmlformats.org/spreadsheetml/2006/main" count="277" uniqueCount="204">
  <si>
    <r>
      <rPr>
        <b/>
        <sz val="11"/>
        <rFont val="Calibri"/>
        <family val="2"/>
      </rPr>
      <t>Indicators</t>
    </r>
  </si>
  <si>
    <t>Were community or parent representatives encouraged to serve as active participants in campus-level planning such as involvement on the Parent Advisory Committee?</t>
  </si>
  <si>
    <t xml:space="preserve">  Fine Arts</t>
  </si>
  <si>
    <t>Score</t>
  </si>
  <si>
    <t>5 or more opportunities offered for students</t>
  </si>
  <si>
    <t>4 opportunities offered for students</t>
  </si>
  <si>
    <t>3 opportunities offered for students</t>
  </si>
  <si>
    <t xml:space="preserve">Campus  </t>
  </si>
  <si>
    <t>What percentage of students participating in fine arts curriculum were involved in fine arts competitions?</t>
  </si>
  <si>
    <t>Did the campus host Fine Arts events to which the community or parents were invited to attend?</t>
  </si>
  <si>
    <t>4 FA events</t>
  </si>
  <si>
    <t>No opportunities for students</t>
  </si>
  <si>
    <t>No participating FA students involved in FA competitions</t>
  </si>
  <si>
    <t>1% to 5% of participating FA students involved in FA competitions</t>
  </si>
  <si>
    <t>6% to 9% of participating FA students involved in FA competitions</t>
  </si>
  <si>
    <t>10% to 15% of participating FA students involved in FA competitions</t>
  </si>
  <si>
    <t>More than 15% participating FA students involved in FA competitions</t>
  </si>
  <si>
    <t>No FA events</t>
  </si>
  <si>
    <t>5 or more FA events</t>
  </si>
  <si>
    <t>Overall Program Score</t>
  </si>
  <si>
    <t xml:space="preserve">A: ≥ 3.5  |  B: ≥ 2.5 and &lt; 3.5  |  C:  ≥ 1.5 and &lt; 2.5  |  D: ≥ 0.5 and &lt; 1.5  |  F:  &lt; 0.5  </t>
  </si>
  <si>
    <t xml:space="preserve">Exemplary = A  | Recognized = B  | Acceptable = C  | Unacceptable = D or F </t>
  </si>
  <si>
    <t>Did the campus offer and encourage student involvement in co-curricular fine arts activities?</t>
  </si>
  <si>
    <t>Did the campus provide regular opportunities for students to participate in fine arts curriculum?</t>
  </si>
  <si>
    <t xml:space="preserve">  Wellness and Physical Education</t>
  </si>
  <si>
    <t>Did the campus provide opportunities for students and parents to attend events that focused on wellness, emotional health, or overall wellbeing for students?</t>
  </si>
  <si>
    <t>1 opportunity for students</t>
  </si>
  <si>
    <t>No building wide efforts</t>
  </si>
  <si>
    <t xml:space="preserve">Did the campus participate in the Coordinated Approach to School Health program through PE, cafeteria, classroom and building wide efforts?       </t>
  </si>
  <si>
    <t>1 building wide effort</t>
  </si>
  <si>
    <t>2 building wide efforts</t>
  </si>
  <si>
    <t>3 building wide efforts</t>
  </si>
  <si>
    <t>4 or more building wide efforts</t>
  </si>
  <si>
    <t>2 opportunities for students</t>
  </si>
  <si>
    <t>3 opportunities for students</t>
  </si>
  <si>
    <t>4 or more opportunities for students</t>
  </si>
  <si>
    <t>Did the campus provide opportunities for active employee wellness?</t>
  </si>
  <si>
    <t>No opportunities for employees</t>
  </si>
  <si>
    <t>1 opportunity for employees</t>
  </si>
  <si>
    <t>2 opportunities for employees</t>
  </si>
  <si>
    <t>3 opportunities for employees</t>
  </si>
  <si>
    <t>4 or more opportunities for employees</t>
  </si>
  <si>
    <t xml:space="preserve">  Community and Parental Involvement</t>
  </si>
  <si>
    <t>Did the campus offer opportunities for parents and community volunteers to work in the school in roles or activities that support the needs of the district?</t>
  </si>
  <si>
    <t>Did the campus use a variety of communication tools to inform parents of school news and information?</t>
  </si>
  <si>
    <t>1 to 2 opportunities for students</t>
  </si>
  <si>
    <t>2 opportunities offered for students</t>
  </si>
  <si>
    <t>No communication tools</t>
  </si>
  <si>
    <t>1 communication tool</t>
  </si>
  <si>
    <t>2 communication tools</t>
  </si>
  <si>
    <t>3 communication tools</t>
  </si>
  <si>
    <t>4 or more communication tools</t>
  </si>
  <si>
    <t>Did the campus provide parents and community members with opportunities to be involved in classrooms or school events?</t>
  </si>
  <si>
    <t>No opportunities</t>
  </si>
  <si>
    <t>1 to 2 opportunities</t>
  </si>
  <si>
    <t>3 opportunities</t>
  </si>
  <si>
    <t>4 opportunities</t>
  </si>
  <si>
    <t>5 or more opportunities</t>
  </si>
  <si>
    <t xml:space="preserve">  21st Century Workforce Development</t>
  </si>
  <si>
    <t>Did the campus host or participate in college/career activities or opportunities during the current academic year?</t>
  </si>
  <si>
    <t>No activities or opportunities</t>
  </si>
  <si>
    <t>1 activity or opportunity</t>
  </si>
  <si>
    <t>2 activities or opportunities</t>
  </si>
  <si>
    <t>3 activities or opportunities</t>
  </si>
  <si>
    <t>4 activities or opportunities</t>
  </si>
  <si>
    <t>Were technology applications integrated and blended into teacher instruction?</t>
  </si>
  <si>
    <t>No teachers were observed using technology applications</t>
  </si>
  <si>
    <t>Up to 25% of teachers were observed using technology applications</t>
  </si>
  <si>
    <t>&gt; 75% of teachers were observed using technology applications</t>
  </si>
  <si>
    <t>Did the campus give students the opportunity to participate/have access to 21st century learning tools to enhance student engagement/learning?</t>
  </si>
  <si>
    <t>26% to 50%  of teachers were observed using technology applications</t>
  </si>
  <si>
    <t>51% to 75% of teachers were observed using technology applications</t>
  </si>
  <si>
    <t>26% to 50% of students have access to technology for learning</t>
  </si>
  <si>
    <t>Students do not have access to technology for learning</t>
  </si>
  <si>
    <t>Up to 25% of students have access to technology for learning</t>
  </si>
  <si>
    <t>51% to 75% of students have access to technology for learning</t>
  </si>
  <si>
    <t>&gt; 75% of students have access to technology for learning</t>
  </si>
  <si>
    <t>Were students offered the opportunities to participate in Career and Technology Education courses, project-based learning opportunities, or other instructional activities reflecting the needs of 21st century learners?</t>
  </si>
  <si>
    <t>Students were not offered opportunities</t>
  </si>
  <si>
    <t>Up to 25% of students participated in opportunities</t>
  </si>
  <si>
    <t>26% to 50% of students participated in opportunities</t>
  </si>
  <si>
    <t>&gt; 75% of students participated in opportunities</t>
  </si>
  <si>
    <t xml:space="preserve">  Second Language Acquisition</t>
  </si>
  <si>
    <t>Did English Language Learners (ELLs) on campus meet or exceed progress on STAAR?</t>
  </si>
  <si>
    <t>0% met or exceeded progress</t>
  </si>
  <si>
    <t>1% to 20% met or exceeded progress</t>
  </si>
  <si>
    <t xml:space="preserve">21% to 40% met or exceeded progress </t>
  </si>
  <si>
    <t>41% to 60% met or exceeded progress</t>
  </si>
  <si>
    <t>0% trained in Sheltered Instruction</t>
  </si>
  <si>
    <t>1% to 20% trained in Sheltered Instruction</t>
  </si>
  <si>
    <t>21% to 40% trained in Sheltered Instruction</t>
  </si>
  <si>
    <t>41% to 60% trained in Sheltered Instruction</t>
  </si>
  <si>
    <t>&gt; 60% trained in Sheltered Instruction</t>
  </si>
  <si>
    <t>&gt; 60% met or exceeded progress</t>
  </si>
  <si>
    <t>Did ELL students on campus demonstrate development in progress as it relates to TELPAS?</t>
  </si>
  <si>
    <t>Below state standard</t>
  </si>
  <si>
    <t xml:space="preserve">  Digital Learning Environment</t>
  </si>
  <si>
    <t>Did the campus provide digital learning professional development opportunities for teachers?</t>
  </si>
  <si>
    <t>1% to 20% of teachers participated in at least 3 hours of instructional technology PD</t>
  </si>
  <si>
    <t>No teachers participated in at least 3 hours of instructional technology PD</t>
  </si>
  <si>
    <t>21% to 40% of teachers participated in at least 3 hours of instructional technology PD</t>
  </si>
  <si>
    <t>41% to 60% of teachers participated in at least 3 hours of instructional technology PD</t>
  </si>
  <si>
    <t>&gt; 60% of teachers participated in at least 3 hours of instructional technology PD</t>
  </si>
  <si>
    <t>Do parents have access to online resources to monitor student learning and progress?</t>
  </si>
  <si>
    <t>No parents report accessing online resources to monitor learning</t>
  </si>
  <si>
    <t>0% to 20% of parents report accessing online resources to monitor learning</t>
  </si>
  <si>
    <t>21% to 40% of parents report accessing online resources to monitor learning</t>
  </si>
  <si>
    <t>41% to 60% of parents report accessing online resources to monitor learning</t>
  </si>
  <si>
    <t>&gt; 60% of parents report accessing online resources to monitor learning</t>
  </si>
  <si>
    <t>Do teachers regularly integrate use of technology and digital learning resources during classroom instruction?</t>
  </si>
  <si>
    <t>No teachers were observed integrating technology and digital learning resources</t>
  </si>
  <si>
    <t>1% to 20% of teachers were observed integrating technology and digital learning resources</t>
  </si>
  <si>
    <t>21% to 40% of teachers were observed integrating technology and digital learning resources</t>
  </si>
  <si>
    <t>41% to 60% of teachers were observed integrating technology and digital learning resources</t>
  </si>
  <si>
    <t>&gt; 60% of teachers were observed integrating technology and digital learning resources</t>
  </si>
  <si>
    <t>Do all students have access to technology for learning in the classroom?</t>
  </si>
  <si>
    <t>No students have access to technology for learning in the classroom</t>
  </si>
  <si>
    <t>1% to 20% of students have access to technology for learning in the classroom</t>
  </si>
  <si>
    <t>21% to 40% of students have access to technology for learning in the classroom</t>
  </si>
  <si>
    <t>41% to 60% of students have access to technology for learning in the classroom</t>
  </si>
  <si>
    <t>&gt; 60% of students have access to technology for learning in the classroom</t>
  </si>
  <si>
    <t>Does the campus offer clubs/organizations for students?</t>
  </si>
  <si>
    <t>No clubs/organ-izations offered</t>
  </si>
  <si>
    <t>1 to 2 clubs/organ-izations offered</t>
  </si>
  <si>
    <t>3 to 4 clubs/organ-izations offered</t>
  </si>
  <si>
    <t>5 to 6 clubs/organ-izations offered</t>
  </si>
  <si>
    <t>7 or more clubs/organ-izations offered</t>
  </si>
  <si>
    <t xml:space="preserve">Does the campus offer multiple opportunities for students to participate in college/career readiness activities?   </t>
  </si>
  <si>
    <t>Does the campus actively review campus attendance data?</t>
  </si>
  <si>
    <t>Does the campus attempt to schedule conferences with parents/students who are having attendance issues?</t>
  </si>
  <si>
    <t>No students participated in a CCR activity</t>
  </si>
  <si>
    <t>1% to 20% of students participated in at least 1 CCR activity</t>
  </si>
  <si>
    <t>21% to 40% of students participated in at least 1 CCR activity</t>
  </si>
  <si>
    <t>41% to 60% of students participated in at least 1 CCR activity</t>
  </si>
  <si>
    <t>&gt; 60% of students participated in at least 1 CCR activity</t>
  </si>
  <si>
    <t>No regular reviews</t>
  </si>
  <si>
    <t>At the end of the semester</t>
  </si>
  <si>
    <t>At the end of each grading period</t>
  </si>
  <si>
    <t>Monthly</t>
  </si>
  <si>
    <t>Weekly</t>
  </si>
  <si>
    <t>No regular attempts</t>
  </si>
  <si>
    <t xml:space="preserve">  Gifted and Talented</t>
  </si>
  <si>
    <t>Do parents of GT students have opportunities to learn about the GT program during the school year?</t>
  </si>
  <si>
    <t>&lt; 100% GT teachers met state requirements of 12 hours of training</t>
  </si>
  <si>
    <t>GT teachers did not meet minimum state GT training requirements</t>
  </si>
  <si>
    <t>100% of GT teachers met state requirements of 12 hours of training</t>
  </si>
  <si>
    <t>100% of GT teachers met state requirements plus 6 or more additional hours of training</t>
  </si>
  <si>
    <t>100% of GT teachers met state requirements plus 12 or more additional hours of training</t>
  </si>
  <si>
    <t>The campus did not provide information about the GT program to parents</t>
  </si>
  <si>
    <t>1 or 2 identified opportunities were provided to parents</t>
  </si>
  <si>
    <t>3 or 4 identified opportunities were provided to parents</t>
  </si>
  <si>
    <t>5 or 6 identified opportunities were provided to parents</t>
  </si>
  <si>
    <t>7 or more identified opportunities were provided to parents</t>
  </si>
  <si>
    <t>Is the GT curriculum designed to meet the social, emotional, and learning needs of the gifted including opportunities such as project-based learning, collaborative team-work, learning perseverance, time management, organization, and goal setting?</t>
  </si>
  <si>
    <t>No identified types of opportunities were provided to students</t>
  </si>
  <si>
    <t>1 to 2 identified types of opportunities were provided to students</t>
  </si>
  <si>
    <t>3 to 4 identified types of opportunities were provided to students</t>
  </si>
  <si>
    <t>5 to 6 identified types of opportunities were provided to students</t>
  </si>
  <si>
    <t>More than 7 identified types of opportunities were provided to students</t>
  </si>
  <si>
    <t xml:space="preserve">  Dropout Prevention Strategies</t>
  </si>
  <si>
    <t>Summary of Ratings by Program</t>
  </si>
  <si>
    <t xml:space="preserve">District   </t>
  </si>
  <si>
    <t>1 or 2 FA events</t>
  </si>
  <si>
    <t>3 FA events</t>
  </si>
  <si>
    <t>Nixon-Smiley CISD</t>
  </si>
  <si>
    <t>Nixon-Smiley High School</t>
  </si>
  <si>
    <t>Did campus staff participate in yearly training for English Language Learners?</t>
  </si>
  <si>
    <t xml:space="preserve">  Community &amp; Student Engagement Performance Evaluation 2017-18</t>
  </si>
  <si>
    <t>2017-18 Score</t>
  </si>
  <si>
    <t>2017-18 Rating</t>
  </si>
  <si>
    <t>Letter Grade that WOULD BE ASSIGNED IF 
this were 2018-19</t>
  </si>
  <si>
    <r>
      <t>Overall Program Letter Grade (</t>
    </r>
    <r>
      <rPr>
        <b/>
        <u/>
        <sz val="11"/>
        <rFont val="Calibri"/>
        <family val="2"/>
      </rPr>
      <t>for use in 2018-19</t>
    </r>
    <r>
      <rPr>
        <b/>
        <sz val="11"/>
        <rFont val="Calibri"/>
        <family val="2"/>
      </rPr>
      <t>)</t>
    </r>
  </si>
  <si>
    <r>
      <t>Overall Program Rating (</t>
    </r>
    <r>
      <rPr>
        <b/>
        <u/>
        <sz val="11"/>
        <rFont val="Calibri"/>
        <family val="2"/>
      </rPr>
      <t>for use in 2017-18</t>
    </r>
    <r>
      <rPr>
        <b/>
        <sz val="11"/>
        <rFont val="Calibri"/>
        <family val="2"/>
      </rPr>
      <t>)</t>
    </r>
  </si>
  <si>
    <t>Examples: UIL, One Act Play, special assemblies, clubs, student participation in art contests earning scholarships, host guest specialists (e.g. band directors working with individual students on a specific instrument), or competition practice workshops</t>
  </si>
  <si>
    <t xml:space="preserve">Examples: exhibits, open houses, multiple band concerts (4+in a school year), holiday musicals, One Act Play Competition/Workshops (3+ in a school year),  or other fine arts events/field trips or scholarship activities. </t>
  </si>
  <si>
    <t>Examples: exhibits, open houses, multiple band concerts (4+in a school year), holiday musicals, One Act Play Competition/Workshops (3+ in a school year),  or other fine arts events/field trips or scholarship activities.  This is a campus-wide determined total.</t>
  </si>
  <si>
    <t>Examples:  administrators, coaches, counselors, students or other speakers, video presentations, clubs, campus initiatives, outside health agencies (e.g. physical/mental health related), students serve on SHAC Committee, all Seniors receive CPR/First Aid training/certification, partner with Victoria College for CNA program (School &amp; Community Wide)</t>
  </si>
  <si>
    <t>Examples: Campus Improvement Committee, Attendance Committee, LPAC Representative, student support, UIL/Athletics, scholarships, participation in SHAC, athletic and band booster clubs, Principal-Parent survey</t>
  </si>
  <si>
    <t>Examples: Facebook, twitter, email, program related emails, administrator/counselor/teacher/support staff communication, communicated schedules, frequently mailed notices, home visits, Teacher Excellence Stipend</t>
  </si>
  <si>
    <t>Examples: LPAC as required, ELL strategies, lesson planning, ongoing student/teacher support provided during daily scheduled tutorials, monthly professional development during teacher conference periods (one 45 minute period), teacher workshops/professional development</t>
  </si>
  <si>
    <t>Data from 2017 STAAR End-of-Course</t>
  </si>
  <si>
    <t>Examples: online textbooks, audiobooks, Google classroom, Study Island, ACHIEVE 3000, ST Math, IXL Math, Grammarly, iCEV, Google Classroom, You Tube, Socrative (additional formative/summative assessment tools), APEX, TEKS Resource System, Gateway</t>
  </si>
  <si>
    <t>Examples: Chromebooks, iPads (large/mini), Macbooks, PC, smart boards, elmos</t>
  </si>
  <si>
    <t>Examples: National Honor Society, FCCLA, UIL, Student Council, FFA, Science Olympiad, Develop a Student Center, UIL Participation (e.g. Fellowship of Christian Athletes), individual grade levels organize events/fundraisers as a grade level (e.g. 9th grade class runs student center, 11th grade class conducts prom, 12th grade class conducts Project Graduation)</t>
  </si>
  <si>
    <t>Examples: classroom instruction, Google Classroom (e.g. student learning communities, After-hours library is open, established Honors Committee to redesign current programs to support GT/Masters level students, survey students/teachers (e.g. Google Form to identify strengths/weaknesses), establishing clear expectations with identified smart goals, targeted tutorials and expanded opportunities for teacher professional development, TTESS data.</t>
  </si>
  <si>
    <t>Examples: UIL, One Act Play, special assemblies, clubs, student art exhibits, field trips (Observe additional districts perform One Act Play as practice/workshops), guest speakers, speakers, or UIL band workshops hosted by other school districts</t>
  </si>
  <si>
    <t xml:space="preserve"> Examples: Morning/Lunch/Afterschool announcements, PE curriculum, having a SHAC team on the campus, participating in daily physical activities/athletics, appealing menus, diabetic training for staff and students, effective medical emergency procedures and teams, assemblies (e.g. When Sean Speaks), Texas A&amp;M  Argillite Student Safe Initiatives, CATCH My Breath Training for Students</t>
  </si>
  <si>
    <t>Examples: Fitness challenges, weight loss programs, notification of SHAC and community activities (e.g. Adventure Race), Morning/Lunch/Afterschool announcements, PE curriculum, having a SHAC team on the campus, participating in daily physical activities/athletics, appealing menus, diabetic training for staff and students, effective medical emergency procedures and teams, assemblies (e.g. When Sean Speaks), and access to campus Nurse</t>
  </si>
  <si>
    <t>Examples: Student support, UIL, athletics, scholarships coordination and awards, Campus Improvement Committee, representative in SHAC, attendance support, assemblies, student-centered activities (e.g. 5th Quarter, prom, pep rallies), athletic and band boosters, Safety Committee</t>
  </si>
  <si>
    <t>Examples: Back-to-School night, parent volunteer opportunities, parent meetings, community volunteer programs, athletic and band boosters, student services, Trunk-or-Treat, Adventure Race, Campus Improvement efforts, fundraiser support, scholarship support and awards, guest speakers (e.g. members of the local bank teach Seniors financial literacy)</t>
  </si>
  <si>
    <t>Examples: FAFSA parent/student information night, college visits, previous students speakers, individual counselor meetings, graduate planning meeting for parents and students in English &amp; Spanish held in the evening for 9th and 10th graders, 11th and 12th student college visits, college and career exploration during daily scheduled tutorials, Texas A&amp;M Safe Student initiatives, financial literacy taught by local bank, Spanish CLEP exam held at Texas State University for native speaking Spanish students, partnership with Victoria College (e.g. CNA certification opportunity for students and community members), student participation in Victoria College's Welding Rodeo (competition)</t>
  </si>
  <si>
    <t>Examples: Google classroom (all Google applications), CANVAS courses (college &amp; career ready math and English for HS Seniors), Dave Ramsey's financial tools, online dual credit, ICEV curriculum, online textbooks, Microsoft applications for students, including keyboarding skills, a wide variety of technology available to students/teachers, teachers are using Smart TV's and interactive white boards with supporting programs, Socrative and additional formative/summative assessment tools to check for student understanding during instruction</t>
  </si>
  <si>
    <t xml:space="preserve"> Examples: I-Pads, Chrome Books, Laptops, Computer Lab, open library hours after school with a certified teacher, Google Classroom (all Google applications), student email, teachers use Smart TV's and interactive white boards with supporting programs, students and teachers use Microsoft and Apple applications, online courses using CANVAS platform, online dual credit courses</t>
  </si>
  <si>
    <t>51% to 75% of students participated in opportunities</t>
  </si>
  <si>
    <t>Examples: Project-based learning, labs, AP courses, CANVAS courses (college ready math and English for HS Seniors), Google classroom (all Google applications), Dave Ramsey's financial tools, online dual credit, ICEV curriculum, online textbooks, Microsoft applications for students, including keyboarding skills, a wide variety of technology available to students/teachers, teachers are using Smart TV's and interactive white boards with supporting programs, Socrative and additional formative/summative assessment tools to check for student understanding during instruction</t>
  </si>
  <si>
    <t>MET is maintaining composite TELPAS rating and EXCEED is increasing one or more rating level.</t>
  </si>
  <si>
    <t>Examples: Google classroom, CANVAS online learning platform, Teacher training during conferences and faculty meetings monthly, ongoing 1-to-1 support for teachers from a technology specialist and Summer Professional Development opportunities.</t>
  </si>
  <si>
    <t>Examples: Gradebook access, newly implemented District website, teacher email and website, Google Classroom (parent component), ACHIEVE 3000 parent support</t>
  </si>
  <si>
    <t xml:space="preserve">Data Sources:  Weekly attendance meetings, Attendance Committee meetings based on individual student needs, TxEIS, PBIS data, eSPED, individual student documentation with pattern of absences, WAVE meetings, work with County JP to implement District Truancy Plan, frequent parent/student contact, Saturday School attendees/data </t>
  </si>
  <si>
    <t>Examples: Attendance meeting, district truancy plan, parent calls at the beginning of the school day, home visits, parent-teacher conferences, Teacher Excellence Stipend requirements, home visits to frequently absent students (either daily or as needed), early student identification running daily attendance reports by Principal, frequent class meetings with students to go over attendance requirements by Campus Administration</t>
  </si>
  <si>
    <t>Do teachers on campus meet minimum state GT training requirements?</t>
  </si>
  <si>
    <t>Examples: Annual "refresher" training (6 hour requirement) provided every summer, Summer GT Academy (certification for teachers not GT trained)</t>
  </si>
  <si>
    <t>Examples: Campus/District Improvement Meetings, flyers/notices of new GT student identification/enrollment, information dispersed on website/social media, parent-teacher conferences, Teacher Excellence Stipend requirements (e.g. individual parent conferences held during home visits), student clubs &amp; organizations (e.g. Science Olympiad)</t>
  </si>
  <si>
    <t>Example: career day, career explorations, college days, online CANVAS course (college ready math and English for HS Seniors), Gonzales Career Day, FAFSA Night, Graduation Planning Meetings for students and parents (English and Spanish), attendance committee meetings, graduation ARDs, guest speakers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</si>
</sst>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1"/>
      <color theme="1"/>
      <name val="Calibri"/>
      <family val="2"/>
      <scheme val="minor"/>
    </font>
    <font>
      <b/>
      <sz val="11"/>
      <color theme="1"/>
      <name val="Calibri"/>
      <family val="2"/>
      <scheme val="minor"/>
    </font>
    <font>
      <sz val="11"/>
      <color theme="0"/>
      <name val="Calibri"/>
      <family val="2"/>
      <scheme val="minor"/>
    </font>
    <font>
      <b/>
      <sz val="14"/>
      <name val="Calibri"/>
      <family val="2"/>
    </font>
    <font>
      <b/>
      <sz val="12"/>
      <color theme="1"/>
      <name val="Calibri"/>
      <family val="2"/>
    </font>
    <font>
      <b/>
      <sz val="11"/>
      <name val="Calibri"/>
      <family val="2"/>
    </font>
    <font>
      <sz val="11"/>
      <color rgb="FF000000"/>
      <name val="Calibri"/>
      <family val="2"/>
    </font>
    <font>
      <sz val="10"/>
      <color rgb="FF000000"/>
      <name val="Calibri"/>
      <family val="2"/>
    </font>
    <font>
      <sz val="10"/>
      <name val="Calibri"/>
      <family val="2"/>
    </font>
    <font>
      <i/>
      <sz val="8"/>
      <name val="Calibri"/>
      <family val="2"/>
    </font>
    <font>
      <sz val="8"/>
      <name val="Calibri"/>
      <family val="2"/>
    </font>
    <font>
      <b/>
      <sz val="12"/>
      <name val="Calibri"/>
      <family val="2"/>
    </font>
    <font>
      <b/>
      <sz val="11"/>
      <color rgb="FF000000"/>
      <name val="Calibri"/>
      <family val="2"/>
    </font>
    <font>
      <b/>
      <sz val="12"/>
      <color theme="1"/>
      <name val="Calibri"/>
      <family val="2"/>
      <scheme val="minor"/>
    </font>
    <font>
      <b/>
      <sz val="14"/>
      <color theme="1"/>
      <name val="Calibri"/>
      <family val="2"/>
      <scheme val="minor"/>
    </font>
    <font>
      <sz val="12"/>
      <color theme="1"/>
      <name val="Calibri"/>
      <family val="2"/>
      <scheme val="minor"/>
    </font>
    <font>
      <b/>
      <sz val="9"/>
      <name val="Calibri"/>
      <family val="2"/>
    </font>
    <font>
      <b/>
      <sz val="9"/>
      <color theme="1"/>
      <name val="Calibri"/>
      <family val="2"/>
      <scheme val="minor"/>
    </font>
    <font>
      <sz val="9"/>
      <color theme="1"/>
      <name val="Calibri"/>
      <family val="2"/>
      <scheme val="minor"/>
    </font>
    <font>
      <b/>
      <u/>
      <sz val="11"/>
      <name val="Calibri"/>
      <family val="2"/>
    </font>
    <font>
      <b/>
      <sz val="14"/>
      <color theme="0"/>
      <name val="Calibri"/>
      <family val="2"/>
    </font>
    <font>
      <sz val="14"/>
      <color theme="0"/>
      <name val="Calibri"/>
      <family val="2"/>
      <scheme val="minor"/>
    </font>
    <font>
      <b/>
      <sz val="16"/>
      <color theme="0"/>
      <name val="Calibri"/>
      <family val="2"/>
      <scheme val="minor"/>
    </font>
    <font>
      <b/>
      <sz val="18"/>
      <color theme="0"/>
      <name val="Calibri"/>
      <family val="2"/>
    </font>
    <font>
      <sz val="18"/>
      <color theme="0"/>
      <name val="Calibri"/>
      <family val="2"/>
      <scheme val="minor"/>
    </font>
    <font>
      <u/>
      <sz val="11"/>
      <color theme="10"/>
      <name val="Calibri"/>
      <family val="2"/>
      <scheme val="minor"/>
    </font>
    <font>
      <u/>
      <sz val="11"/>
      <color theme="11"/>
      <name val="Calibri"/>
      <family val="2"/>
      <scheme val="minor"/>
    </font>
    <font>
      <sz val="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86C440"/>
        <bgColor indexed="64"/>
      </patternFill>
    </fill>
    <fill>
      <patternFill patternType="solid">
        <fgColor rgb="FF035EA0"/>
        <bgColor indexed="64"/>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17">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63">
    <xf numFmtId="0" fontId="0" fillId="0" borderId="0" xfId="0"/>
    <xf numFmtId="0" fontId="0" fillId="0" borderId="0" xfId="0" applyFill="1" applyBorder="1" applyAlignment="1">
      <alignment horizontal="left" vertical="center"/>
    </xf>
    <xf numFmtId="0" fontId="0" fillId="0" borderId="0" xfId="0"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left" vertical="center"/>
    </xf>
    <xf numFmtId="165" fontId="2" fillId="0" borderId="0" xfId="0" applyNumberFormat="1" applyFont="1" applyAlignment="1">
      <alignment vertical="center"/>
    </xf>
    <xf numFmtId="165" fontId="5"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12" fillId="3" borderId="4" xfId="0" applyNumberFormat="1" applyFont="1" applyFill="1" applyBorder="1" applyAlignment="1">
      <alignment horizontal="center" vertical="center" wrapText="1"/>
    </xf>
    <xf numFmtId="0" fontId="14" fillId="0" borderId="0" xfId="0" applyFont="1" applyBorder="1" applyAlignment="1">
      <alignment horizontal="center" vertical="center"/>
    </xf>
    <xf numFmtId="0" fontId="0" fillId="0" borderId="11" xfId="0" applyFill="1" applyBorder="1" applyAlignment="1">
      <alignment horizontal="left" vertical="center"/>
    </xf>
    <xf numFmtId="0" fontId="4" fillId="0" borderId="11" xfId="0" applyFont="1" applyFill="1" applyBorder="1" applyAlignment="1">
      <alignment horizontal="left" vertical="center" wrapText="1"/>
    </xf>
    <xf numFmtId="164" fontId="7" fillId="0" borderId="8"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left" vertical="center" wrapText="1"/>
      <protection locked="0"/>
    </xf>
    <xf numFmtId="164" fontId="7" fillId="0" borderId="13" xfId="0" applyNumberFormat="1" applyFont="1" applyFill="1" applyBorder="1" applyAlignment="1" applyProtection="1">
      <alignment horizontal="center" vertical="center" wrapText="1"/>
      <protection locked="0"/>
    </xf>
    <xf numFmtId="0" fontId="9" fillId="0" borderId="14" xfId="0" applyFont="1" applyFill="1" applyBorder="1" applyAlignment="1" applyProtection="1">
      <alignment horizontal="left" vertical="center" wrapText="1"/>
      <protection locked="0"/>
    </xf>
    <xf numFmtId="0" fontId="0" fillId="0" borderId="12" xfId="0"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5" fillId="0" borderId="11" xfId="0" applyFont="1" applyFill="1" applyBorder="1" applyAlignment="1">
      <alignment horizontal="center" vertical="center" wrapText="1"/>
    </xf>
    <xf numFmtId="0" fontId="0" fillId="0" borderId="11" xfId="0" applyBorder="1" applyAlignment="1">
      <alignment horizontal="center" vertical="center" wrapText="1"/>
    </xf>
    <xf numFmtId="164" fontId="7" fillId="0" borderId="7" xfId="0" applyNumberFormat="1" applyFont="1"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8" fillId="0" borderId="5" xfId="0" applyFont="1" applyFill="1" applyBorder="1" applyAlignment="1" applyProtection="1">
      <alignment horizontal="left" vertical="center" wrapText="1"/>
      <protection locked="0"/>
    </xf>
    <xf numFmtId="0" fontId="0" fillId="0" borderId="6" xfId="0"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164" fontId="7" fillId="0" borderId="10"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6"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13" fillId="0" borderId="11" xfId="0" applyFont="1" applyFill="1" applyBorder="1" applyAlignment="1">
      <alignment horizontal="center" vertical="center"/>
    </xf>
    <xf numFmtId="0" fontId="13" fillId="0" borderId="11" xfId="0" applyFont="1" applyBorder="1" applyAlignment="1">
      <alignment horizontal="center" vertical="center"/>
    </xf>
    <xf numFmtId="0" fontId="13" fillId="0" borderId="11" xfId="0" applyFont="1" applyFill="1" applyBorder="1" applyAlignment="1">
      <alignment horizontal="center" vertical="center" wrapText="1"/>
    </xf>
    <xf numFmtId="0" fontId="13" fillId="0" borderId="11" xfId="0" applyFont="1" applyBorder="1" applyAlignment="1">
      <alignment vertical="center" wrapText="1"/>
    </xf>
    <xf numFmtId="165" fontId="14" fillId="0" borderId="11" xfId="0" applyNumberFormat="1" applyFont="1" applyBorder="1" applyAlignment="1">
      <alignment horizontal="center" vertical="center"/>
    </xf>
    <xf numFmtId="0" fontId="0" fillId="0" borderId="11" xfId="0" applyBorder="1" applyAlignment="1">
      <alignment horizontal="center" vertical="center"/>
    </xf>
    <xf numFmtId="164" fontId="6" fillId="0" borderId="11" xfId="0" applyNumberFormat="1" applyFont="1" applyFill="1" applyBorder="1" applyAlignment="1">
      <alignment horizontal="center" vertical="center" wrapText="1"/>
    </xf>
    <xf numFmtId="0" fontId="0" fillId="0" borderId="11" xfId="0" applyBorder="1" applyAlignment="1">
      <alignment vertical="center" wrapText="1"/>
    </xf>
    <xf numFmtId="0" fontId="17" fillId="2"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1" fillId="5" borderId="2" xfId="0" applyFont="1" applyFill="1" applyBorder="1" applyAlignment="1">
      <alignment vertical="center" wrapText="1"/>
    </xf>
    <xf numFmtId="0" fontId="21" fillId="5" borderId="3" xfId="0" applyFont="1" applyFill="1" applyBorder="1" applyAlignment="1">
      <alignment vertical="center" wrapText="1"/>
    </xf>
    <xf numFmtId="0" fontId="23" fillId="6" borderId="11" xfId="0" applyFont="1" applyFill="1" applyBorder="1" applyAlignment="1">
      <alignment horizontal="left" vertical="center"/>
    </xf>
    <xf numFmtId="0" fontId="24" fillId="6" borderId="11" xfId="0" applyFont="1" applyFill="1" applyBorder="1" applyAlignment="1">
      <alignment horizontal="left" vertical="center"/>
    </xf>
    <xf numFmtId="0" fontId="1" fillId="4" borderId="11" xfId="0" applyFont="1" applyFill="1" applyBorder="1" applyAlignment="1" applyProtection="1">
      <alignment horizontal="center" vertical="center"/>
      <protection locked="0"/>
    </xf>
    <xf numFmtId="0" fontId="1" fillId="4" borderId="11" xfId="0" applyFont="1" applyFill="1" applyBorder="1" applyAlignment="1" applyProtection="1">
      <alignment vertical="center"/>
      <protection locked="0"/>
    </xf>
    <xf numFmtId="0" fontId="11" fillId="0" borderId="11" xfId="0" applyFont="1" applyFill="1" applyBorder="1" applyAlignment="1">
      <alignment horizontal="right" vertical="center"/>
    </xf>
    <xf numFmtId="0" fontId="15" fillId="0" borderId="11" xfId="0" applyFont="1" applyBorder="1" applyAlignment="1">
      <alignment horizontal="right" vertical="center"/>
    </xf>
    <xf numFmtId="0" fontId="15" fillId="0" borderId="11" xfId="0" applyFont="1" applyBorder="1" applyAlignment="1">
      <alignment horizontal="center" vertical="center"/>
    </xf>
    <xf numFmtId="0" fontId="22" fillId="5" borderId="11" xfId="0" applyFont="1" applyFill="1" applyBorder="1" applyAlignment="1">
      <alignment horizontal="center" vertical="center"/>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160">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s>
  <tableStyles count="0" defaultTableStyle="TableStyleMedium2" defaultPivotStyle="PivotStyleLight16"/>
  <colors>
    <mruColors>
      <color rgb="FF035EA0"/>
      <color rgb="FF86C440"/>
      <color rgb="FFD9D402"/>
      <color rgb="FFBEBEBE"/>
      <color rgb="FFCC0000"/>
      <color rgb="FF33CCFF"/>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tabSelected="1" view="pageLayout" topLeftCell="A125" zoomScale="150" zoomScaleNormal="150" zoomScalePageLayoutView="150" workbookViewId="0">
      <selection activeCell="C132" sqref="C132"/>
    </sheetView>
  </sheetViews>
  <sheetFormatPr baseColWidth="10" defaultColWidth="8.83203125" defaultRowHeight="14" x14ac:dyDescent="0"/>
  <cols>
    <col min="1" max="1" width="3.33203125" style="3" customWidth="1"/>
    <col min="2" max="2" width="1.5" style="3" customWidth="1"/>
    <col min="3" max="3" width="55.33203125" style="1" customWidth="1"/>
    <col min="4" max="8" width="9.6640625" style="3" customWidth="1"/>
    <col min="9" max="9" width="13.6640625" style="2" customWidth="1"/>
    <col min="10" max="10" width="0.83203125" style="2" customWidth="1"/>
    <col min="11" max="16384" width="8.83203125" style="2"/>
  </cols>
  <sheetData>
    <row r="1" spans="1:9" ht="33.5" customHeight="1">
      <c r="A1" s="55" t="s">
        <v>167</v>
      </c>
      <c r="B1" s="55"/>
      <c r="C1" s="56"/>
      <c r="D1" s="56"/>
      <c r="E1" s="56"/>
      <c r="F1" s="56"/>
      <c r="G1" s="56"/>
      <c r="H1" s="56"/>
      <c r="I1" s="56"/>
    </row>
    <row r="2" spans="1:9" ht="15">
      <c r="A2" s="59" t="s">
        <v>7</v>
      </c>
      <c r="B2" s="59"/>
      <c r="C2" s="60"/>
      <c r="D2" s="60"/>
      <c r="E2" s="57" t="s">
        <v>165</v>
      </c>
      <c r="F2" s="58"/>
      <c r="G2" s="58"/>
      <c r="H2" s="58"/>
      <c r="I2" s="58"/>
    </row>
    <row r="3" spans="1:9" ht="15">
      <c r="A3" s="59" t="s">
        <v>161</v>
      </c>
      <c r="B3" s="59"/>
      <c r="C3" s="60"/>
      <c r="D3" s="60"/>
      <c r="E3" s="57" t="s">
        <v>164</v>
      </c>
      <c r="F3" s="58"/>
      <c r="G3" s="58"/>
      <c r="H3" s="58"/>
      <c r="I3" s="58"/>
    </row>
    <row r="4" spans="1:9" ht="18">
      <c r="A4" s="4"/>
      <c r="B4" s="4"/>
      <c r="C4" s="5"/>
      <c r="D4" s="10"/>
    </row>
    <row r="5" spans="1:9" ht="18">
      <c r="A5" s="4"/>
      <c r="B5" s="4"/>
      <c r="C5" s="5"/>
      <c r="D5" s="10"/>
    </row>
    <row r="6" spans="1:9" ht="18">
      <c r="A6" s="4"/>
      <c r="B6" s="4"/>
      <c r="C6" s="5"/>
      <c r="D6" s="10"/>
    </row>
    <row r="7" spans="1:9" ht="36.5" customHeight="1">
      <c r="A7" s="4"/>
      <c r="B7" s="4"/>
      <c r="C7" s="62" t="s">
        <v>160</v>
      </c>
      <c r="D7" s="62"/>
      <c r="E7" s="62"/>
      <c r="F7" s="62"/>
      <c r="G7" s="62"/>
      <c r="H7" s="62"/>
      <c r="I7" s="62"/>
    </row>
    <row r="8" spans="1:9" ht="55.5" customHeight="1">
      <c r="A8" s="4"/>
      <c r="B8" s="4"/>
      <c r="C8" s="11"/>
      <c r="D8" s="41" t="s">
        <v>168</v>
      </c>
      <c r="E8" s="61"/>
      <c r="F8" s="40" t="s">
        <v>169</v>
      </c>
      <c r="G8" s="41"/>
      <c r="H8" s="42" t="s">
        <v>170</v>
      </c>
      <c r="I8" s="43"/>
    </row>
    <row r="9" spans="1:9" ht="18">
      <c r="A9" s="4"/>
      <c r="B9" s="4"/>
      <c r="C9" s="12" t="str">
        <f>A26</f>
        <v xml:space="preserve">  Fine Arts</v>
      </c>
      <c r="D9" s="44">
        <f>I40</f>
        <v>4</v>
      </c>
      <c r="E9" s="45"/>
      <c r="F9" s="20" t="str">
        <f>I42</f>
        <v>Exemplary</v>
      </c>
      <c r="G9" s="21"/>
      <c r="H9" s="20" t="str">
        <f>I41</f>
        <v>A</v>
      </c>
      <c r="I9" s="21"/>
    </row>
    <row r="10" spans="1:9" ht="18">
      <c r="A10" s="4"/>
      <c r="B10" s="4"/>
      <c r="C10" s="12" t="str">
        <f>A44</f>
        <v xml:space="preserve">  Wellness and Physical Education</v>
      </c>
      <c r="D10" s="44">
        <f>I56</f>
        <v>4</v>
      </c>
      <c r="E10" s="45"/>
      <c r="F10" s="20" t="str">
        <f>I58</f>
        <v>Exemplary</v>
      </c>
      <c r="G10" s="21"/>
      <c r="H10" s="20" t="str">
        <f>I57</f>
        <v>A</v>
      </c>
      <c r="I10" s="21"/>
    </row>
    <row r="11" spans="1:9" ht="18">
      <c r="A11" s="4"/>
      <c r="B11" s="4"/>
      <c r="C11" s="12" t="str">
        <f>A60</f>
        <v xml:space="preserve">  Community and Parental Involvement</v>
      </c>
      <c r="D11" s="44">
        <f>I72</f>
        <v>4</v>
      </c>
      <c r="E11" s="45"/>
      <c r="F11" s="20" t="str">
        <f>I74</f>
        <v>Exemplary</v>
      </c>
      <c r="G11" s="21"/>
      <c r="H11" s="20" t="str">
        <f>I73</f>
        <v>A</v>
      </c>
      <c r="I11" s="21"/>
    </row>
    <row r="12" spans="1:9" ht="18">
      <c r="A12" s="4"/>
      <c r="B12" s="4"/>
      <c r="C12" s="12" t="s">
        <v>58</v>
      </c>
      <c r="D12" s="44">
        <f>I86</f>
        <v>4</v>
      </c>
      <c r="E12" s="45"/>
      <c r="F12" s="20" t="str">
        <f>I88</f>
        <v>Exemplary</v>
      </c>
      <c r="G12" s="21"/>
      <c r="H12" s="20" t="str">
        <f>I87</f>
        <v>A</v>
      </c>
      <c r="I12" s="21"/>
    </row>
    <row r="13" spans="1:9" ht="18">
      <c r="A13" s="4"/>
      <c r="B13" s="4"/>
      <c r="C13" s="12" t="str">
        <f>A90</f>
        <v xml:space="preserve">  Second Language Acquisition</v>
      </c>
      <c r="D13" s="44">
        <f>I104</f>
        <v>3.6666666666666665</v>
      </c>
      <c r="E13" s="45"/>
      <c r="F13" s="20" t="str">
        <f>I106</f>
        <v>Exemplary</v>
      </c>
      <c r="G13" s="21"/>
      <c r="H13" s="20" t="str">
        <f>I105</f>
        <v>A</v>
      </c>
      <c r="I13" s="21"/>
    </row>
    <row r="14" spans="1:9" ht="18">
      <c r="A14" s="4"/>
      <c r="B14" s="4"/>
      <c r="C14" s="12" t="str">
        <f>A108</f>
        <v xml:space="preserve">  Digital Learning Environment</v>
      </c>
      <c r="D14" s="44">
        <f>I121</f>
        <v>4</v>
      </c>
      <c r="E14" s="45"/>
      <c r="F14" s="20" t="str">
        <f>I123</f>
        <v>Exemplary</v>
      </c>
      <c r="G14" s="21"/>
      <c r="H14" s="20" t="str">
        <f>I122</f>
        <v>A</v>
      </c>
      <c r="I14" s="21"/>
    </row>
    <row r="15" spans="1:9" ht="18">
      <c r="A15" s="4"/>
      <c r="B15" s="4"/>
      <c r="C15" s="12" t="str">
        <f>A125</f>
        <v xml:space="preserve">  Dropout Prevention Strategies</v>
      </c>
      <c r="D15" s="44">
        <f>I135</f>
        <v>4</v>
      </c>
      <c r="E15" s="45"/>
      <c r="F15" s="20" t="str">
        <f>I137</f>
        <v>Exemplary</v>
      </c>
      <c r="G15" s="21"/>
      <c r="H15" s="20" t="str">
        <f>I136</f>
        <v>A</v>
      </c>
      <c r="I15" s="21"/>
    </row>
    <row r="16" spans="1:9" ht="18">
      <c r="A16" s="4"/>
      <c r="B16" s="4"/>
      <c r="C16" s="12" t="str">
        <f>A139</f>
        <v xml:space="preserve">  Gifted and Talented</v>
      </c>
      <c r="D16" s="44">
        <f>I149</f>
        <v>3.3333333333333335</v>
      </c>
      <c r="E16" s="45"/>
      <c r="F16" s="20" t="str">
        <f>I151</f>
        <v>Recognized</v>
      </c>
      <c r="G16" s="21"/>
      <c r="H16" s="20" t="str">
        <f>I150</f>
        <v>B</v>
      </c>
      <c r="I16" s="21"/>
    </row>
    <row r="17" spans="1:9" ht="18">
      <c r="A17" s="4"/>
      <c r="B17" s="4"/>
      <c r="C17" s="5"/>
      <c r="D17" s="10"/>
    </row>
    <row r="18" spans="1:9" ht="18">
      <c r="A18" s="4"/>
      <c r="B18" s="4"/>
      <c r="C18" s="5"/>
      <c r="D18" s="10"/>
    </row>
    <row r="19" spans="1:9" ht="18">
      <c r="A19" s="4"/>
      <c r="B19" s="4"/>
      <c r="C19" s="5"/>
      <c r="D19" s="10"/>
    </row>
    <row r="20" spans="1:9" ht="18">
      <c r="A20" s="4"/>
      <c r="B20" s="4"/>
      <c r="C20" s="5"/>
      <c r="D20" s="10"/>
    </row>
    <row r="21" spans="1:9" ht="18">
      <c r="A21" s="4"/>
      <c r="B21" s="4"/>
      <c r="C21" s="5"/>
      <c r="D21" s="10"/>
    </row>
    <row r="22" spans="1:9" ht="18">
      <c r="A22" s="4"/>
      <c r="B22" s="4"/>
      <c r="C22" s="5"/>
      <c r="D22" s="10"/>
    </row>
    <row r="23" spans="1:9" ht="18">
      <c r="A23" s="4"/>
      <c r="B23" s="4"/>
      <c r="C23" s="5"/>
      <c r="D23" s="10"/>
    </row>
    <row r="24" spans="1:9" ht="18">
      <c r="A24" s="4"/>
      <c r="B24" s="4"/>
      <c r="C24" s="5"/>
      <c r="D24" s="10"/>
    </row>
    <row r="25" spans="1:9" ht="6" customHeight="1"/>
    <row r="26" spans="1:9" ht="25.5" customHeight="1">
      <c r="A26" s="51" t="s">
        <v>2</v>
      </c>
      <c r="B26" s="52"/>
      <c r="C26" s="52"/>
      <c r="D26" s="53"/>
      <c r="E26" s="53"/>
      <c r="F26" s="53"/>
      <c r="G26" s="53"/>
      <c r="H26" s="53"/>
      <c r="I26" s="54"/>
    </row>
    <row r="27" spans="1:9" ht="18" customHeight="1">
      <c r="A27" s="49" t="s">
        <v>0</v>
      </c>
      <c r="B27" s="50"/>
      <c r="C27" s="50"/>
      <c r="D27" s="9">
        <v>0</v>
      </c>
      <c r="E27" s="9">
        <v>1</v>
      </c>
      <c r="F27" s="9">
        <v>2</v>
      </c>
      <c r="G27" s="9">
        <v>3</v>
      </c>
      <c r="H27" s="9">
        <v>4</v>
      </c>
      <c r="I27" s="9" t="s">
        <v>3</v>
      </c>
    </row>
    <row r="28" spans="1:9" ht="30" customHeight="1">
      <c r="A28" s="22">
        <v>1</v>
      </c>
      <c r="B28" s="24" t="s">
        <v>23</v>
      </c>
      <c r="C28" s="25"/>
      <c r="D28" s="33" t="s">
        <v>11</v>
      </c>
      <c r="E28" s="33" t="s">
        <v>26</v>
      </c>
      <c r="F28" s="33" t="s">
        <v>46</v>
      </c>
      <c r="G28" s="33" t="s">
        <v>5</v>
      </c>
      <c r="H28" s="33" t="s">
        <v>4</v>
      </c>
      <c r="I28" s="28">
        <v>4</v>
      </c>
    </row>
    <row r="29" spans="1:9" ht="31" customHeight="1">
      <c r="A29" s="35"/>
      <c r="B29" s="13"/>
      <c r="C29" s="14" t="s">
        <v>175</v>
      </c>
      <c r="D29" s="35"/>
      <c r="E29" s="35"/>
      <c r="F29" s="35"/>
      <c r="G29" s="34"/>
      <c r="H29" s="35"/>
      <c r="I29" s="29"/>
    </row>
    <row r="30" spans="1:9" ht="30" customHeight="1">
      <c r="A30" s="22">
        <v>2</v>
      </c>
      <c r="B30" s="24" t="s">
        <v>22</v>
      </c>
      <c r="C30" s="25"/>
      <c r="D30" s="33" t="s">
        <v>11</v>
      </c>
      <c r="E30" s="33" t="s">
        <v>45</v>
      </c>
      <c r="F30" s="33" t="s">
        <v>6</v>
      </c>
      <c r="G30" s="33" t="s">
        <v>5</v>
      </c>
      <c r="H30" s="33" t="s">
        <v>4</v>
      </c>
      <c r="I30" s="28">
        <v>4</v>
      </c>
    </row>
    <row r="31" spans="1:9" ht="35" customHeight="1">
      <c r="A31" s="35"/>
      <c r="B31" s="13"/>
      <c r="C31" s="14" t="s">
        <v>185</v>
      </c>
      <c r="D31" s="35"/>
      <c r="E31" s="35"/>
      <c r="F31" s="34"/>
      <c r="G31" s="34"/>
      <c r="H31" s="35"/>
      <c r="I31" s="29"/>
    </row>
    <row r="32" spans="1:9" ht="30" customHeight="1">
      <c r="A32" s="22">
        <v>3</v>
      </c>
      <c r="B32" s="24" t="s">
        <v>8</v>
      </c>
      <c r="C32" s="25"/>
      <c r="D32" s="33" t="s">
        <v>12</v>
      </c>
      <c r="E32" s="33" t="s">
        <v>13</v>
      </c>
      <c r="F32" s="33" t="s">
        <v>14</v>
      </c>
      <c r="G32" s="33" t="s">
        <v>15</v>
      </c>
      <c r="H32" s="33" t="s">
        <v>16</v>
      </c>
      <c r="I32" s="28">
        <v>4</v>
      </c>
    </row>
    <row r="33" spans="1:10" ht="32" customHeight="1">
      <c r="A33" s="23"/>
      <c r="B33" s="15"/>
      <c r="C33" s="16" t="s">
        <v>173</v>
      </c>
      <c r="D33" s="36"/>
      <c r="E33" s="36"/>
      <c r="F33" s="36"/>
      <c r="G33" s="36"/>
      <c r="H33" s="36"/>
      <c r="I33" s="30"/>
    </row>
    <row r="34" spans="1:10" ht="30" customHeight="1">
      <c r="A34" s="22">
        <v>4</v>
      </c>
      <c r="B34" s="24" t="s">
        <v>9</v>
      </c>
      <c r="C34" s="25"/>
      <c r="D34" s="33" t="s">
        <v>17</v>
      </c>
      <c r="E34" s="33" t="s">
        <v>162</v>
      </c>
      <c r="F34" s="33" t="s">
        <v>163</v>
      </c>
      <c r="G34" s="33" t="s">
        <v>10</v>
      </c>
      <c r="H34" s="33" t="s">
        <v>18</v>
      </c>
      <c r="I34" s="28">
        <v>4</v>
      </c>
    </row>
    <row r="35" spans="1:10" ht="34" customHeight="1">
      <c r="A35" s="23"/>
      <c r="B35" s="15"/>
      <c r="C35" s="14" t="s">
        <v>174</v>
      </c>
      <c r="D35" s="23"/>
      <c r="E35" s="23"/>
      <c r="F35" s="36"/>
      <c r="G35" s="36"/>
      <c r="H35" s="23"/>
      <c r="I35" s="30"/>
    </row>
    <row r="36" spans="1:10" ht="26" customHeight="1">
      <c r="A36" s="22"/>
      <c r="B36" s="24"/>
      <c r="C36" s="25"/>
      <c r="D36" s="33"/>
      <c r="E36" s="33"/>
      <c r="F36" s="33"/>
      <c r="G36" s="33"/>
      <c r="H36" s="33"/>
      <c r="I36" s="26"/>
    </row>
    <row r="37" spans="1:10" ht="24.5" customHeight="1">
      <c r="A37" s="23"/>
      <c r="B37" s="15"/>
      <c r="C37" s="16"/>
      <c r="D37" s="23"/>
      <c r="E37" s="23"/>
      <c r="F37" s="36"/>
      <c r="G37" s="36"/>
      <c r="H37" s="23"/>
      <c r="I37" s="27"/>
    </row>
    <row r="38" spans="1:10" ht="26.25" customHeight="1">
      <c r="A38" s="22"/>
      <c r="B38" s="24"/>
      <c r="C38" s="25"/>
      <c r="D38" s="33"/>
      <c r="E38" s="33"/>
      <c r="F38" s="33"/>
      <c r="G38" s="33"/>
      <c r="H38" s="33"/>
      <c r="I38" s="26"/>
    </row>
    <row r="39" spans="1:10" ht="22.5" customHeight="1">
      <c r="A39" s="23"/>
      <c r="B39" s="15"/>
      <c r="C39" s="16"/>
      <c r="D39" s="23"/>
      <c r="E39" s="23"/>
      <c r="F39" s="36"/>
      <c r="G39" s="36"/>
      <c r="H39" s="23"/>
      <c r="I39" s="27"/>
    </row>
    <row r="40" spans="1:10" ht="26.75" customHeight="1">
      <c r="A40" s="46"/>
      <c r="B40" s="47"/>
      <c r="C40" s="47"/>
      <c r="D40" s="20" t="s">
        <v>19</v>
      </c>
      <c r="E40" s="39"/>
      <c r="F40" s="39"/>
      <c r="G40" s="39"/>
      <c r="H40" s="39"/>
      <c r="I40" s="7">
        <f>IFERROR(AVERAGE(I28:I39),"")</f>
        <v>4</v>
      </c>
      <c r="J40" s="6">
        <f>ROUND(I40,1)</f>
        <v>4</v>
      </c>
    </row>
    <row r="41" spans="1:10" ht="25.25" customHeight="1">
      <c r="A41" s="37" t="s">
        <v>20</v>
      </c>
      <c r="B41" s="48"/>
      <c r="C41" s="48"/>
      <c r="D41" s="20" t="s">
        <v>171</v>
      </c>
      <c r="E41" s="39"/>
      <c r="F41" s="39"/>
      <c r="G41" s="39"/>
      <c r="H41" s="39"/>
      <c r="I41" s="8" t="str">
        <f>IFERROR(IF(J40&gt;=3.5,"A",IF(AND(J40&gt;=2.5,J40&lt;3.5),"B",IF(AND(J40&gt;=1.5,J40&lt;2.5),"C",IF(AND(J40&gt;=0.5,J40&lt;1.5),"D",IF(J40&lt;0.5,"F",""))))),"")</f>
        <v>A</v>
      </c>
    </row>
    <row r="42" spans="1:10" ht="25.25" customHeight="1">
      <c r="A42" s="37" t="s">
        <v>21</v>
      </c>
      <c r="B42" s="38"/>
      <c r="C42" s="38"/>
      <c r="D42" s="20" t="s">
        <v>172</v>
      </c>
      <c r="E42" s="39"/>
      <c r="F42" s="39"/>
      <c r="G42" s="39"/>
      <c r="H42" s="39"/>
      <c r="I42" s="8" t="str">
        <f>IFERROR(IF(I41="","",IF(I41="A","Exemplary",IF(I41="B","Recognized",IF(I41="C","Acceptable",IF(I41="D","Unacceptable",IF(I41="F","Unacceptable","")))))),"")</f>
        <v>Exemplary</v>
      </c>
    </row>
    <row r="43" spans="1:10" ht="6" customHeight="1"/>
    <row r="44" spans="1:10" ht="25.5" customHeight="1">
      <c r="A44" s="51" t="s">
        <v>24</v>
      </c>
      <c r="B44" s="52"/>
      <c r="C44" s="52"/>
      <c r="D44" s="53"/>
      <c r="E44" s="53"/>
      <c r="F44" s="53"/>
      <c r="G44" s="53"/>
      <c r="H44" s="53"/>
      <c r="I44" s="54"/>
    </row>
    <row r="45" spans="1:10" ht="18" customHeight="1">
      <c r="A45" s="49" t="s">
        <v>0</v>
      </c>
      <c r="B45" s="50"/>
      <c r="C45" s="50"/>
      <c r="D45" s="9">
        <v>0</v>
      </c>
      <c r="E45" s="9">
        <v>1</v>
      </c>
      <c r="F45" s="9">
        <v>2</v>
      </c>
      <c r="G45" s="9">
        <v>3</v>
      </c>
      <c r="H45" s="9">
        <v>4</v>
      </c>
      <c r="I45" s="9" t="s">
        <v>3</v>
      </c>
    </row>
    <row r="46" spans="1:10" ht="30" customHeight="1">
      <c r="A46" s="22">
        <v>1</v>
      </c>
      <c r="B46" s="24" t="s">
        <v>28</v>
      </c>
      <c r="C46" s="25"/>
      <c r="D46" s="33" t="s">
        <v>27</v>
      </c>
      <c r="E46" s="33" t="s">
        <v>29</v>
      </c>
      <c r="F46" s="33" t="s">
        <v>30</v>
      </c>
      <c r="G46" s="33" t="s">
        <v>31</v>
      </c>
      <c r="H46" s="33" t="s">
        <v>32</v>
      </c>
      <c r="I46" s="28">
        <v>4</v>
      </c>
    </row>
    <row r="47" spans="1:10" ht="48" customHeight="1">
      <c r="A47" s="35"/>
      <c r="B47" s="13"/>
      <c r="C47" s="14" t="s">
        <v>186</v>
      </c>
      <c r="D47" s="35"/>
      <c r="E47" s="35"/>
      <c r="F47" s="35"/>
      <c r="G47" s="35"/>
      <c r="H47" s="35"/>
      <c r="I47" s="29"/>
    </row>
    <row r="48" spans="1:10" ht="42" customHeight="1">
      <c r="A48" s="22">
        <v>2</v>
      </c>
      <c r="B48" s="24" t="s">
        <v>25</v>
      </c>
      <c r="C48" s="25"/>
      <c r="D48" s="33" t="s">
        <v>11</v>
      </c>
      <c r="E48" s="33" t="s">
        <v>26</v>
      </c>
      <c r="F48" s="33" t="s">
        <v>33</v>
      </c>
      <c r="G48" s="33" t="s">
        <v>34</v>
      </c>
      <c r="H48" s="33" t="s">
        <v>35</v>
      </c>
      <c r="I48" s="28">
        <v>4</v>
      </c>
    </row>
    <row r="49" spans="1:10" ht="46" customHeight="1">
      <c r="A49" s="35"/>
      <c r="B49" s="13"/>
      <c r="C49" s="14" t="s">
        <v>176</v>
      </c>
      <c r="D49" s="35"/>
      <c r="E49" s="35"/>
      <c r="F49" s="34"/>
      <c r="G49" s="34"/>
      <c r="H49" s="34"/>
      <c r="I49" s="29"/>
    </row>
    <row r="50" spans="1:10" ht="30" customHeight="1">
      <c r="A50" s="22">
        <v>3</v>
      </c>
      <c r="B50" s="24" t="s">
        <v>36</v>
      </c>
      <c r="C50" s="25"/>
      <c r="D50" s="33" t="s">
        <v>37</v>
      </c>
      <c r="E50" s="33" t="s">
        <v>38</v>
      </c>
      <c r="F50" s="33" t="s">
        <v>39</v>
      </c>
      <c r="G50" s="33" t="s">
        <v>40</v>
      </c>
      <c r="H50" s="33" t="s">
        <v>41</v>
      </c>
      <c r="I50" s="28">
        <v>4</v>
      </c>
    </row>
    <row r="51" spans="1:10" ht="62" customHeight="1">
      <c r="A51" s="23"/>
      <c r="B51" s="15"/>
      <c r="C51" s="16" t="s">
        <v>187</v>
      </c>
      <c r="D51" s="35"/>
      <c r="E51" s="35"/>
      <c r="F51" s="34"/>
      <c r="G51" s="34"/>
      <c r="H51" s="34"/>
      <c r="I51" s="30"/>
    </row>
    <row r="52" spans="1:10" ht="28.25" customHeight="1">
      <c r="A52" s="22"/>
      <c r="B52" s="24"/>
      <c r="C52" s="25"/>
      <c r="D52" s="33"/>
      <c r="E52" s="33"/>
      <c r="F52" s="33"/>
      <c r="G52" s="33"/>
      <c r="H52" s="33"/>
      <c r="I52" s="26"/>
    </row>
    <row r="53" spans="1:10" ht="21.5" customHeight="1">
      <c r="A53" s="23"/>
      <c r="B53" s="15"/>
      <c r="C53" s="16"/>
      <c r="D53" s="23"/>
      <c r="E53" s="23"/>
      <c r="F53" s="36"/>
      <c r="G53" s="36"/>
      <c r="H53" s="23"/>
      <c r="I53" s="27"/>
    </row>
    <row r="54" spans="1:10" ht="30" customHeight="1">
      <c r="A54" s="22"/>
      <c r="B54" s="24"/>
      <c r="C54" s="25"/>
      <c r="D54" s="33"/>
      <c r="E54" s="33"/>
      <c r="F54" s="33"/>
      <c r="G54" s="33"/>
      <c r="H54" s="33"/>
      <c r="I54" s="26"/>
    </row>
    <row r="55" spans="1:10" ht="22.5" customHeight="1">
      <c r="A55" s="23"/>
      <c r="B55" s="15"/>
      <c r="C55" s="16"/>
      <c r="D55" s="23"/>
      <c r="E55" s="23"/>
      <c r="F55" s="36"/>
      <c r="G55" s="36"/>
      <c r="H55" s="23"/>
      <c r="I55" s="27"/>
    </row>
    <row r="56" spans="1:10" ht="26.75" customHeight="1">
      <c r="A56" s="46"/>
      <c r="B56" s="47"/>
      <c r="C56" s="47"/>
      <c r="D56" s="20" t="s">
        <v>19</v>
      </c>
      <c r="E56" s="39"/>
      <c r="F56" s="39"/>
      <c r="G56" s="39"/>
      <c r="H56" s="39"/>
      <c r="I56" s="7">
        <f>IFERROR(AVERAGE(I46:I55),"")</f>
        <v>4</v>
      </c>
      <c r="J56" s="6">
        <f>ROUND(I56,1)</f>
        <v>4</v>
      </c>
    </row>
    <row r="57" spans="1:10" ht="25.25" customHeight="1">
      <c r="A57" s="37" t="s">
        <v>20</v>
      </c>
      <c r="B57" s="48"/>
      <c r="C57" s="48"/>
      <c r="D57" s="20" t="s">
        <v>171</v>
      </c>
      <c r="E57" s="39"/>
      <c r="F57" s="39"/>
      <c r="G57" s="39"/>
      <c r="H57" s="39"/>
      <c r="I57" s="8" t="str">
        <f>IFERROR(IF(J56&gt;=3.5,"A",IF(AND(J56&gt;=2.5,J56&lt;3.5),"B",IF(AND(J56&gt;=1.5,J56&lt;2.5),"C",IF(AND(J56&gt;=0.5,J56&lt;1.5),"D",IF(J56&lt;0.5,"F",""))))),"")</f>
        <v>A</v>
      </c>
    </row>
    <row r="58" spans="1:10" ht="25.25" customHeight="1">
      <c r="A58" s="37" t="s">
        <v>21</v>
      </c>
      <c r="B58" s="38"/>
      <c r="C58" s="38"/>
      <c r="D58" s="20" t="s">
        <v>172</v>
      </c>
      <c r="E58" s="39"/>
      <c r="F58" s="39"/>
      <c r="G58" s="39"/>
      <c r="H58" s="39"/>
      <c r="I58" s="8" t="str">
        <f>IFERROR(IF(I57="","",IF(I57="A","Exemplary",IF(I57="B","Recognized",IF(I57="C","Acceptable",IF(I57="D","Unacceptable",IF(I57="F","Unacceptable","")))))),"")</f>
        <v>Exemplary</v>
      </c>
    </row>
    <row r="59" spans="1:10" ht="6" customHeight="1"/>
    <row r="60" spans="1:10" ht="25.5" customHeight="1">
      <c r="A60" s="51" t="s">
        <v>42</v>
      </c>
      <c r="B60" s="52"/>
      <c r="C60" s="52"/>
      <c r="D60" s="53"/>
      <c r="E60" s="53"/>
      <c r="F60" s="53"/>
      <c r="G60" s="53"/>
      <c r="H60" s="53"/>
      <c r="I60" s="54"/>
    </row>
    <row r="61" spans="1:10" ht="18" customHeight="1">
      <c r="A61" s="49" t="s">
        <v>0</v>
      </c>
      <c r="B61" s="50"/>
      <c r="C61" s="50"/>
      <c r="D61" s="9">
        <v>0</v>
      </c>
      <c r="E61" s="9">
        <v>1</v>
      </c>
      <c r="F61" s="9">
        <v>2</v>
      </c>
      <c r="G61" s="9">
        <v>3</v>
      </c>
      <c r="H61" s="9">
        <v>4</v>
      </c>
      <c r="I61" s="9" t="s">
        <v>3</v>
      </c>
    </row>
    <row r="62" spans="1:10" ht="30" customHeight="1">
      <c r="A62" s="22">
        <v>1</v>
      </c>
      <c r="B62" s="24" t="s">
        <v>43</v>
      </c>
      <c r="C62" s="25"/>
      <c r="D62" s="33" t="s">
        <v>53</v>
      </c>
      <c r="E62" s="33" t="s">
        <v>54</v>
      </c>
      <c r="F62" s="33" t="s">
        <v>55</v>
      </c>
      <c r="G62" s="33" t="s">
        <v>56</v>
      </c>
      <c r="H62" s="33" t="s">
        <v>57</v>
      </c>
      <c r="I62" s="28">
        <v>4</v>
      </c>
    </row>
    <row r="63" spans="1:10" ht="39" customHeight="1">
      <c r="A63" s="35"/>
      <c r="B63" s="13"/>
      <c r="C63" s="14" t="s">
        <v>188</v>
      </c>
      <c r="D63" s="35"/>
      <c r="E63" s="35"/>
      <c r="F63" s="35"/>
      <c r="G63" s="34"/>
      <c r="H63" s="35"/>
      <c r="I63" s="29"/>
    </row>
    <row r="64" spans="1:10" ht="43.5" customHeight="1">
      <c r="A64" s="22">
        <v>2</v>
      </c>
      <c r="B64" s="24" t="s">
        <v>1</v>
      </c>
      <c r="C64" s="25"/>
      <c r="D64" s="33" t="s">
        <v>53</v>
      </c>
      <c r="E64" s="33" t="s">
        <v>54</v>
      </c>
      <c r="F64" s="33" t="s">
        <v>55</v>
      </c>
      <c r="G64" s="33" t="s">
        <v>56</v>
      </c>
      <c r="H64" s="33" t="s">
        <v>57</v>
      </c>
      <c r="I64" s="28">
        <v>4</v>
      </c>
    </row>
    <row r="65" spans="1:10" ht="38" customHeight="1">
      <c r="A65" s="35"/>
      <c r="B65" s="13"/>
      <c r="C65" s="14" t="s">
        <v>177</v>
      </c>
      <c r="D65" s="35"/>
      <c r="E65" s="35"/>
      <c r="F65" s="35"/>
      <c r="G65" s="34"/>
      <c r="H65" s="35"/>
      <c r="I65" s="29"/>
    </row>
    <row r="66" spans="1:10" ht="30" customHeight="1">
      <c r="A66" s="22">
        <v>3</v>
      </c>
      <c r="B66" s="24" t="s">
        <v>44</v>
      </c>
      <c r="C66" s="25"/>
      <c r="D66" s="33" t="s">
        <v>47</v>
      </c>
      <c r="E66" s="33" t="s">
        <v>48</v>
      </c>
      <c r="F66" s="33" t="s">
        <v>49</v>
      </c>
      <c r="G66" s="33" t="s">
        <v>50</v>
      </c>
      <c r="H66" s="33" t="s">
        <v>51</v>
      </c>
      <c r="I66" s="28">
        <v>4</v>
      </c>
    </row>
    <row r="67" spans="1:10" ht="34" customHeight="1">
      <c r="A67" s="23"/>
      <c r="B67" s="15"/>
      <c r="C67" s="16" t="s">
        <v>178</v>
      </c>
      <c r="D67" s="36"/>
      <c r="E67" s="36"/>
      <c r="F67" s="36"/>
      <c r="G67" s="36"/>
      <c r="H67" s="36"/>
      <c r="I67" s="30"/>
    </row>
    <row r="68" spans="1:10" ht="30" customHeight="1">
      <c r="A68" s="22">
        <v>4</v>
      </c>
      <c r="B68" s="24" t="s">
        <v>52</v>
      </c>
      <c r="C68" s="25"/>
      <c r="D68" s="33" t="s">
        <v>53</v>
      </c>
      <c r="E68" s="33" t="s">
        <v>54</v>
      </c>
      <c r="F68" s="33" t="s">
        <v>55</v>
      </c>
      <c r="G68" s="33" t="s">
        <v>56</v>
      </c>
      <c r="H68" s="33" t="s">
        <v>57</v>
      </c>
      <c r="I68" s="28">
        <v>4</v>
      </c>
    </row>
    <row r="69" spans="1:10" ht="44" customHeight="1">
      <c r="A69" s="23"/>
      <c r="B69" s="15"/>
      <c r="C69" s="16" t="s">
        <v>189</v>
      </c>
      <c r="D69" s="35"/>
      <c r="E69" s="35"/>
      <c r="F69" s="35"/>
      <c r="G69" s="34"/>
      <c r="H69" s="35"/>
      <c r="I69" s="30"/>
    </row>
    <row r="70" spans="1:10" ht="23.25" customHeight="1">
      <c r="A70" s="22"/>
      <c r="B70" s="24"/>
      <c r="C70" s="25"/>
      <c r="D70" s="33"/>
      <c r="E70" s="33"/>
      <c r="F70" s="33"/>
      <c r="G70" s="33"/>
      <c r="H70" s="33"/>
      <c r="I70" s="26"/>
    </row>
    <row r="71" spans="1:10" ht="25" customHeight="1">
      <c r="A71" s="23"/>
      <c r="B71" s="15"/>
      <c r="C71" s="16"/>
      <c r="D71" s="23"/>
      <c r="E71" s="23"/>
      <c r="F71" s="36"/>
      <c r="G71" s="36"/>
      <c r="H71" s="23"/>
      <c r="I71" s="27"/>
    </row>
    <row r="72" spans="1:10" ht="26.75" customHeight="1">
      <c r="A72" s="46"/>
      <c r="B72" s="47"/>
      <c r="C72" s="47"/>
      <c r="D72" s="20" t="s">
        <v>19</v>
      </c>
      <c r="E72" s="39"/>
      <c r="F72" s="39"/>
      <c r="G72" s="39"/>
      <c r="H72" s="39"/>
      <c r="I72" s="7">
        <f>IFERROR(AVERAGE(I62:I71),"")</f>
        <v>4</v>
      </c>
      <c r="J72" s="6">
        <f>ROUND(I72,1)</f>
        <v>4</v>
      </c>
    </row>
    <row r="73" spans="1:10" ht="25.25" customHeight="1">
      <c r="A73" s="37" t="s">
        <v>20</v>
      </c>
      <c r="B73" s="48"/>
      <c r="C73" s="48"/>
      <c r="D73" s="20" t="s">
        <v>171</v>
      </c>
      <c r="E73" s="39"/>
      <c r="F73" s="39"/>
      <c r="G73" s="39"/>
      <c r="H73" s="39"/>
      <c r="I73" s="8" t="str">
        <f>IFERROR(IF(J72&gt;=3.5,"A",IF(AND(J72&gt;=2.5,J72&lt;3.5),"B",IF(AND(J72&gt;=1.5,J72&lt;2.5),"C",IF(AND(J72&gt;=0.5,J72&lt;1.5),"D",IF(J72&lt;0.5,"F",""))))),"")</f>
        <v>A</v>
      </c>
    </row>
    <row r="74" spans="1:10" ht="25.25" customHeight="1">
      <c r="A74" s="37" t="s">
        <v>21</v>
      </c>
      <c r="B74" s="38"/>
      <c r="C74" s="38"/>
      <c r="D74" s="20" t="s">
        <v>172</v>
      </c>
      <c r="E74" s="39"/>
      <c r="F74" s="39"/>
      <c r="G74" s="39"/>
      <c r="H74" s="39"/>
      <c r="I74" s="8" t="str">
        <f>IFERROR(IF(I73="","",IF(I73="A","Exemplary",IF(I73="B","Recognized",IF(I73="C","Acceptable",IF(I73="D","Unacceptable",IF(I73="F","Unacceptable","")))))),"")</f>
        <v>Exemplary</v>
      </c>
    </row>
    <row r="75" spans="1:10" ht="4.5" customHeight="1"/>
    <row r="76" spans="1:10" ht="25.5" customHeight="1">
      <c r="A76" s="51" t="s">
        <v>58</v>
      </c>
      <c r="B76" s="52"/>
      <c r="C76" s="52"/>
      <c r="D76" s="53"/>
      <c r="E76" s="53"/>
      <c r="F76" s="53"/>
      <c r="G76" s="53"/>
      <c r="H76" s="53"/>
      <c r="I76" s="54"/>
    </row>
    <row r="77" spans="1:10" ht="18" customHeight="1">
      <c r="A77" s="49" t="s">
        <v>0</v>
      </c>
      <c r="B77" s="50"/>
      <c r="C77" s="50"/>
      <c r="D77" s="9">
        <v>0</v>
      </c>
      <c r="E77" s="9">
        <v>1</v>
      </c>
      <c r="F77" s="9">
        <v>2</v>
      </c>
      <c r="G77" s="9">
        <v>3</v>
      </c>
      <c r="H77" s="9">
        <v>4</v>
      </c>
      <c r="I77" s="9" t="s">
        <v>3</v>
      </c>
    </row>
    <row r="78" spans="1:10" ht="30" customHeight="1">
      <c r="A78" s="22">
        <v>1</v>
      </c>
      <c r="B78" s="24" t="s">
        <v>59</v>
      </c>
      <c r="C78" s="25"/>
      <c r="D78" s="33" t="s">
        <v>60</v>
      </c>
      <c r="E78" s="33" t="s">
        <v>61</v>
      </c>
      <c r="F78" s="33" t="s">
        <v>62</v>
      </c>
      <c r="G78" s="33" t="s">
        <v>63</v>
      </c>
      <c r="H78" s="33" t="s">
        <v>64</v>
      </c>
      <c r="I78" s="28">
        <v>4</v>
      </c>
    </row>
    <row r="79" spans="1:10" ht="76" customHeight="1">
      <c r="A79" s="35"/>
      <c r="B79" s="13"/>
      <c r="C79" s="14" t="s">
        <v>190</v>
      </c>
      <c r="D79" s="35"/>
      <c r="E79" s="35"/>
      <c r="F79" s="35"/>
      <c r="G79" s="35"/>
      <c r="H79" s="35"/>
      <c r="I79" s="29"/>
    </row>
    <row r="80" spans="1:10" ht="30" customHeight="1">
      <c r="A80" s="22">
        <v>2</v>
      </c>
      <c r="B80" s="24" t="s">
        <v>65</v>
      </c>
      <c r="C80" s="25"/>
      <c r="D80" s="33" t="s">
        <v>66</v>
      </c>
      <c r="E80" s="33" t="s">
        <v>67</v>
      </c>
      <c r="F80" s="33" t="s">
        <v>70</v>
      </c>
      <c r="G80" s="33" t="s">
        <v>71</v>
      </c>
      <c r="H80" s="33" t="s">
        <v>68</v>
      </c>
      <c r="I80" s="28">
        <v>4</v>
      </c>
    </row>
    <row r="81" spans="1:10" ht="67" customHeight="1">
      <c r="A81" s="35"/>
      <c r="B81" s="13"/>
      <c r="C81" s="14" t="s">
        <v>191</v>
      </c>
      <c r="D81" s="35"/>
      <c r="E81" s="35"/>
      <c r="F81" s="35"/>
      <c r="G81" s="35"/>
      <c r="H81" s="35"/>
      <c r="I81" s="29"/>
    </row>
    <row r="82" spans="1:10" ht="30" customHeight="1">
      <c r="A82" s="22">
        <v>3</v>
      </c>
      <c r="B82" s="24" t="s">
        <v>69</v>
      </c>
      <c r="C82" s="25"/>
      <c r="D82" s="33" t="s">
        <v>73</v>
      </c>
      <c r="E82" s="33" t="s">
        <v>74</v>
      </c>
      <c r="F82" s="33" t="s">
        <v>72</v>
      </c>
      <c r="G82" s="33" t="s">
        <v>75</v>
      </c>
      <c r="H82" s="33" t="s">
        <v>76</v>
      </c>
      <c r="I82" s="28">
        <v>4</v>
      </c>
    </row>
    <row r="83" spans="1:10" ht="47" customHeight="1">
      <c r="A83" s="23"/>
      <c r="B83" s="15"/>
      <c r="C83" s="16" t="s">
        <v>192</v>
      </c>
      <c r="D83" s="36"/>
      <c r="E83" s="36"/>
      <c r="F83" s="36"/>
      <c r="G83" s="36"/>
      <c r="H83" s="36"/>
      <c r="I83" s="30"/>
    </row>
    <row r="84" spans="1:10" ht="43.5" customHeight="1">
      <c r="A84" s="22">
        <v>4</v>
      </c>
      <c r="B84" s="24" t="s">
        <v>77</v>
      </c>
      <c r="C84" s="25"/>
      <c r="D84" s="33" t="s">
        <v>78</v>
      </c>
      <c r="E84" s="33" t="s">
        <v>79</v>
      </c>
      <c r="F84" s="33" t="s">
        <v>80</v>
      </c>
      <c r="G84" s="33" t="s">
        <v>193</v>
      </c>
      <c r="H84" s="33" t="s">
        <v>81</v>
      </c>
      <c r="I84" s="28">
        <v>4</v>
      </c>
    </row>
    <row r="85" spans="1:10" ht="68" customHeight="1">
      <c r="A85" s="23"/>
      <c r="B85" s="15"/>
      <c r="C85" s="16" t="s">
        <v>194</v>
      </c>
      <c r="D85" s="36"/>
      <c r="E85" s="36"/>
      <c r="F85" s="36"/>
      <c r="G85" s="36"/>
      <c r="H85" s="36"/>
      <c r="I85" s="30"/>
    </row>
    <row r="86" spans="1:10" ht="26.75" customHeight="1">
      <c r="A86" s="46"/>
      <c r="B86" s="47"/>
      <c r="C86" s="47"/>
      <c r="D86" s="20" t="s">
        <v>19</v>
      </c>
      <c r="E86" s="39"/>
      <c r="F86" s="39"/>
      <c r="G86" s="39"/>
      <c r="H86" s="39"/>
      <c r="I86" s="7">
        <f>IFERROR(AVERAGE(I78:I85),"")</f>
        <v>4</v>
      </c>
      <c r="J86" s="6">
        <f>ROUND(I86,1)</f>
        <v>4</v>
      </c>
    </row>
    <row r="87" spans="1:10" ht="25.25" customHeight="1">
      <c r="A87" s="37" t="s">
        <v>20</v>
      </c>
      <c r="B87" s="48"/>
      <c r="C87" s="48"/>
      <c r="D87" s="20" t="s">
        <v>171</v>
      </c>
      <c r="E87" s="39"/>
      <c r="F87" s="39"/>
      <c r="G87" s="39"/>
      <c r="H87" s="39"/>
      <c r="I87" s="8" t="str">
        <f>IFERROR(IF(J86&gt;=3.5,"A",IF(AND(J86&gt;=2.5,J86&lt;3.5),"B",IF(AND(J86&gt;=1.5,J86&lt;2.5),"C",IF(AND(J86&gt;=0.5,J86&lt;1.5),"D",IF(J86&lt;0.5,"F",""))))),"")</f>
        <v>A</v>
      </c>
    </row>
    <row r="88" spans="1:10" ht="25.25" customHeight="1">
      <c r="A88" s="37" t="s">
        <v>21</v>
      </c>
      <c r="B88" s="38"/>
      <c r="C88" s="38"/>
      <c r="D88" s="20" t="s">
        <v>172</v>
      </c>
      <c r="E88" s="39"/>
      <c r="F88" s="39"/>
      <c r="G88" s="39"/>
      <c r="H88" s="39"/>
      <c r="I88" s="8" t="str">
        <f>IFERROR(IF(I87="","",IF(I87="A","Exemplary",IF(I87="B","Recognized",IF(I87="C","Acceptable",IF(I87="D","Unacceptable",IF(I87="F","Unacceptable","")))))),"")</f>
        <v>Exemplary</v>
      </c>
    </row>
    <row r="89" spans="1:10" ht="6" customHeight="1"/>
    <row r="90" spans="1:10" ht="25.5" customHeight="1">
      <c r="A90" s="51" t="s">
        <v>82</v>
      </c>
      <c r="B90" s="52"/>
      <c r="C90" s="52"/>
      <c r="D90" s="53"/>
      <c r="E90" s="53"/>
      <c r="F90" s="53"/>
      <c r="G90" s="53"/>
      <c r="H90" s="53"/>
      <c r="I90" s="54"/>
    </row>
    <row r="91" spans="1:10" ht="18" customHeight="1">
      <c r="A91" s="49" t="s">
        <v>0</v>
      </c>
      <c r="B91" s="50"/>
      <c r="C91" s="50"/>
      <c r="D91" s="9">
        <v>0</v>
      </c>
      <c r="E91" s="9">
        <v>1</v>
      </c>
      <c r="F91" s="9">
        <v>2</v>
      </c>
      <c r="G91" s="9">
        <v>3</v>
      </c>
      <c r="H91" s="9">
        <v>4</v>
      </c>
      <c r="I91" s="9" t="s">
        <v>3</v>
      </c>
    </row>
    <row r="92" spans="1:10" ht="30" customHeight="1">
      <c r="A92" s="22">
        <v>1</v>
      </c>
      <c r="B92" s="24" t="s">
        <v>83</v>
      </c>
      <c r="C92" s="32"/>
      <c r="D92" s="33" t="s">
        <v>84</v>
      </c>
      <c r="E92" s="33" t="s">
        <v>85</v>
      </c>
      <c r="F92" s="33" t="s">
        <v>86</v>
      </c>
      <c r="G92" s="33" t="s">
        <v>87</v>
      </c>
      <c r="H92" s="33" t="s">
        <v>93</v>
      </c>
      <c r="I92" s="28">
        <v>3</v>
      </c>
    </row>
    <row r="93" spans="1:10" ht="23.25" customHeight="1">
      <c r="A93" s="31"/>
      <c r="B93" s="13"/>
      <c r="C93" s="14" t="s">
        <v>180</v>
      </c>
      <c r="D93" s="34"/>
      <c r="E93" s="34"/>
      <c r="F93" s="34"/>
      <c r="G93" s="34"/>
      <c r="H93" s="35"/>
      <c r="I93" s="29"/>
    </row>
    <row r="94" spans="1:10" ht="30" customHeight="1">
      <c r="A94" s="22">
        <v>2</v>
      </c>
      <c r="B94" s="24" t="s">
        <v>166</v>
      </c>
      <c r="C94" s="32"/>
      <c r="D94" s="33" t="s">
        <v>88</v>
      </c>
      <c r="E94" s="33" t="s">
        <v>89</v>
      </c>
      <c r="F94" s="33" t="s">
        <v>90</v>
      </c>
      <c r="G94" s="33" t="s">
        <v>91</v>
      </c>
      <c r="H94" s="33" t="s">
        <v>92</v>
      </c>
      <c r="I94" s="28">
        <v>4</v>
      </c>
    </row>
    <row r="95" spans="1:10" ht="34" customHeight="1">
      <c r="A95" s="31"/>
      <c r="B95" s="13"/>
      <c r="C95" s="14" t="s">
        <v>179</v>
      </c>
      <c r="D95" s="34"/>
      <c r="E95" s="34"/>
      <c r="F95" s="34"/>
      <c r="G95" s="34"/>
      <c r="H95" s="35"/>
      <c r="I95" s="29"/>
    </row>
    <row r="96" spans="1:10" ht="30" customHeight="1">
      <c r="A96" s="22">
        <v>3</v>
      </c>
      <c r="B96" s="24" t="s">
        <v>94</v>
      </c>
      <c r="C96" s="32"/>
      <c r="D96" s="33" t="s">
        <v>95</v>
      </c>
      <c r="E96" s="33" t="s">
        <v>89</v>
      </c>
      <c r="F96" s="33" t="s">
        <v>90</v>
      </c>
      <c r="G96" s="33" t="s">
        <v>91</v>
      </c>
      <c r="H96" s="33" t="s">
        <v>92</v>
      </c>
      <c r="I96" s="28">
        <v>4</v>
      </c>
    </row>
    <row r="97" spans="1:10" ht="25.25" customHeight="1">
      <c r="A97" s="31"/>
      <c r="B97" s="15"/>
      <c r="C97" s="16" t="s">
        <v>195</v>
      </c>
      <c r="D97" s="34"/>
      <c r="E97" s="34"/>
      <c r="F97" s="34"/>
      <c r="G97" s="34"/>
      <c r="H97" s="35"/>
      <c r="I97" s="30"/>
    </row>
    <row r="98" spans="1:10" ht="30" customHeight="1">
      <c r="A98" s="22"/>
      <c r="B98" s="24"/>
      <c r="C98" s="25"/>
      <c r="D98" s="33"/>
      <c r="E98" s="33"/>
      <c r="F98" s="33"/>
      <c r="G98" s="33"/>
      <c r="H98" s="33"/>
      <c r="I98" s="26"/>
    </row>
    <row r="99" spans="1:10" ht="25" customHeight="1">
      <c r="A99" s="23"/>
      <c r="B99" s="15"/>
      <c r="C99" s="16"/>
      <c r="D99" s="23"/>
      <c r="E99" s="23"/>
      <c r="F99" s="36"/>
      <c r="G99" s="36"/>
      <c r="H99" s="23"/>
      <c r="I99" s="27"/>
    </row>
    <row r="100" spans="1:10" ht="30" customHeight="1">
      <c r="A100" s="22"/>
      <c r="B100" s="24"/>
      <c r="C100" s="25"/>
      <c r="D100" s="33"/>
      <c r="E100" s="33"/>
      <c r="F100" s="33"/>
      <c r="G100" s="33"/>
      <c r="H100" s="33"/>
      <c r="I100" s="26"/>
    </row>
    <row r="101" spans="1:10" ht="25" customHeight="1">
      <c r="A101" s="23"/>
      <c r="B101" s="15"/>
      <c r="C101" s="16"/>
      <c r="D101" s="23"/>
      <c r="E101" s="23"/>
      <c r="F101" s="36"/>
      <c r="G101" s="36"/>
      <c r="H101" s="23"/>
      <c r="I101" s="27"/>
    </row>
    <row r="102" spans="1:10" ht="30" customHeight="1">
      <c r="A102" s="22"/>
      <c r="B102" s="24"/>
      <c r="C102" s="25"/>
      <c r="D102" s="33"/>
      <c r="E102" s="33"/>
      <c r="F102" s="33"/>
      <c r="G102" s="33"/>
      <c r="H102" s="33"/>
      <c r="I102" s="26"/>
    </row>
    <row r="103" spans="1:10" ht="25" customHeight="1">
      <c r="A103" s="23"/>
      <c r="B103" s="15"/>
      <c r="C103" s="16"/>
      <c r="D103" s="23"/>
      <c r="E103" s="23"/>
      <c r="F103" s="36"/>
      <c r="G103" s="36"/>
      <c r="H103" s="23"/>
      <c r="I103" s="27"/>
    </row>
    <row r="104" spans="1:10" ht="26.75" customHeight="1">
      <c r="A104" s="46"/>
      <c r="B104" s="47"/>
      <c r="C104" s="47"/>
      <c r="D104" s="20" t="s">
        <v>19</v>
      </c>
      <c r="E104" s="39"/>
      <c r="F104" s="39"/>
      <c r="G104" s="39"/>
      <c r="H104" s="39"/>
      <c r="I104" s="7">
        <f>IFERROR(AVERAGE(I92:I103),"")</f>
        <v>3.6666666666666665</v>
      </c>
      <c r="J104" s="6">
        <f>ROUND(I104,1)</f>
        <v>3.7</v>
      </c>
    </row>
    <row r="105" spans="1:10" ht="25.25" customHeight="1">
      <c r="A105" s="37" t="s">
        <v>20</v>
      </c>
      <c r="B105" s="48"/>
      <c r="C105" s="48"/>
      <c r="D105" s="20" t="s">
        <v>171</v>
      </c>
      <c r="E105" s="39"/>
      <c r="F105" s="39"/>
      <c r="G105" s="39"/>
      <c r="H105" s="39"/>
      <c r="I105" s="8" t="str">
        <f>IFERROR(IF(J104&gt;=3.5,"A",IF(AND(J104&gt;=2.5,J104&lt;3.5),"B",IF(AND(J104&gt;=1.5,J104&lt;2.5),"C",IF(AND(J104&gt;=0.5,J104&lt;1.5),"D",IF(J104&lt;0.5,"F",""))))),"")</f>
        <v>A</v>
      </c>
    </row>
    <row r="106" spans="1:10" ht="25.25" customHeight="1">
      <c r="A106" s="37" t="s">
        <v>21</v>
      </c>
      <c r="B106" s="38"/>
      <c r="C106" s="38"/>
      <c r="D106" s="20" t="s">
        <v>172</v>
      </c>
      <c r="E106" s="39"/>
      <c r="F106" s="39"/>
      <c r="G106" s="39"/>
      <c r="H106" s="39"/>
      <c r="I106" s="8" t="str">
        <f>IFERROR(IF(I105="","",IF(I105="A","Exemplary",IF(I105="B","Recognized",IF(I105="C","Acceptable",IF(I105="D","Unacceptable",IF(I105="F","Unacceptable","")))))),"")</f>
        <v>Exemplary</v>
      </c>
    </row>
    <row r="107" spans="1:10" ht="6" customHeight="1"/>
    <row r="108" spans="1:10" ht="25.5" customHeight="1">
      <c r="A108" s="51" t="s">
        <v>96</v>
      </c>
      <c r="B108" s="52"/>
      <c r="C108" s="52"/>
      <c r="D108" s="53"/>
      <c r="E108" s="53"/>
      <c r="F108" s="53"/>
      <c r="G108" s="53"/>
      <c r="H108" s="53"/>
      <c r="I108" s="54"/>
    </row>
    <row r="109" spans="1:10" ht="18" customHeight="1">
      <c r="A109" s="49" t="s">
        <v>0</v>
      </c>
      <c r="B109" s="50"/>
      <c r="C109" s="50"/>
      <c r="D109" s="9">
        <v>0</v>
      </c>
      <c r="E109" s="9">
        <v>1</v>
      </c>
      <c r="F109" s="9">
        <v>2</v>
      </c>
      <c r="G109" s="9">
        <v>3</v>
      </c>
      <c r="H109" s="9">
        <v>4</v>
      </c>
      <c r="I109" s="9" t="s">
        <v>3</v>
      </c>
    </row>
    <row r="110" spans="1:10" ht="38.25" customHeight="1">
      <c r="A110" s="22">
        <v>1</v>
      </c>
      <c r="B110" s="24" t="s">
        <v>97</v>
      </c>
      <c r="C110" s="25"/>
      <c r="D110" s="33" t="s">
        <v>99</v>
      </c>
      <c r="E110" s="33" t="s">
        <v>98</v>
      </c>
      <c r="F110" s="33" t="s">
        <v>100</v>
      </c>
      <c r="G110" s="33" t="s">
        <v>101</v>
      </c>
      <c r="H110" s="33" t="s">
        <v>102</v>
      </c>
      <c r="I110" s="28">
        <v>4</v>
      </c>
    </row>
    <row r="111" spans="1:10" ht="41" customHeight="1">
      <c r="A111" s="35"/>
      <c r="B111" s="13"/>
      <c r="C111" s="14" t="s">
        <v>196</v>
      </c>
      <c r="D111" s="35"/>
      <c r="E111" s="35"/>
      <c r="F111" s="35"/>
      <c r="G111" s="34"/>
      <c r="H111" s="35"/>
      <c r="I111" s="29"/>
    </row>
    <row r="112" spans="1:10" ht="51" customHeight="1">
      <c r="A112" s="22">
        <v>2</v>
      </c>
      <c r="B112" s="24" t="s">
        <v>103</v>
      </c>
      <c r="C112" s="25"/>
      <c r="D112" s="33" t="s">
        <v>104</v>
      </c>
      <c r="E112" s="33" t="s">
        <v>105</v>
      </c>
      <c r="F112" s="33" t="s">
        <v>106</v>
      </c>
      <c r="G112" s="33" t="s">
        <v>107</v>
      </c>
      <c r="H112" s="33" t="s">
        <v>108</v>
      </c>
      <c r="I112" s="28">
        <v>4</v>
      </c>
    </row>
    <row r="113" spans="1:10" ht="34" customHeight="1">
      <c r="A113" s="35"/>
      <c r="B113" s="13"/>
      <c r="C113" s="14" t="s">
        <v>197</v>
      </c>
      <c r="D113" s="35"/>
      <c r="E113" s="35"/>
      <c r="F113" s="34"/>
      <c r="G113" s="34"/>
      <c r="H113" s="35"/>
      <c r="I113" s="29"/>
    </row>
    <row r="114" spans="1:10" ht="50.25" customHeight="1">
      <c r="A114" s="22">
        <v>3</v>
      </c>
      <c r="B114" s="24" t="s">
        <v>109</v>
      </c>
      <c r="C114" s="25"/>
      <c r="D114" s="33" t="s">
        <v>110</v>
      </c>
      <c r="E114" s="33" t="s">
        <v>111</v>
      </c>
      <c r="F114" s="33" t="s">
        <v>112</v>
      </c>
      <c r="G114" s="33" t="s">
        <v>113</v>
      </c>
      <c r="H114" s="33" t="s">
        <v>114</v>
      </c>
      <c r="I114" s="28">
        <v>4</v>
      </c>
    </row>
    <row r="115" spans="1:10" ht="39" customHeight="1">
      <c r="A115" s="23"/>
      <c r="B115" s="15"/>
      <c r="C115" s="16" t="s">
        <v>181</v>
      </c>
      <c r="D115" s="36"/>
      <c r="E115" s="36"/>
      <c r="F115" s="36"/>
      <c r="G115" s="36"/>
      <c r="H115" s="36"/>
      <c r="I115" s="30"/>
    </row>
    <row r="116" spans="1:10" ht="40.5" customHeight="1">
      <c r="A116" s="22">
        <v>4</v>
      </c>
      <c r="B116" s="24" t="s">
        <v>115</v>
      </c>
      <c r="C116" s="25"/>
      <c r="D116" s="33" t="s">
        <v>116</v>
      </c>
      <c r="E116" s="33" t="s">
        <v>117</v>
      </c>
      <c r="F116" s="33" t="s">
        <v>118</v>
      </c>
      <c r="G116" s="33" t="s">
        <v>119</v>
      </c>
      <c r="H116" s="33" t="s">
        <v>120</v>
      </c>
      <c r="I116" s="28">
        <v>4</v>
      </c>
    </row>
    <row r="117" spans="1:10" ht="25" customHeight="1">
      <c r="A117" s="23"/>
      <c r="B117" s="15"/>
      <c r="C117" s="16" t="s">
        <v>182</v>
      </c>
      <c r="D117" s="23"/>
      <c r="E117" s="23"/>
      <c r="F117" s="36"/>
      <c r="G117" s="36"/>
      <c r="H117" s="23"/>
      <c r="I117" s="30"/>
    </row>
    <row r="118" spans="1:10" ht="12" customHeight="1">
      <c r="A118" s="17"/>
      <c r="B118" s="15"/>
      <c r="C118" s="16"/>
      <c r="D118" s="17"/>
      <c r="E118" s="17"/>
      <c r="F118" s="19"/>
      <c r="G118" s="19"/>
      <c r="H118" s="17"/>
      <c r="I118" s="18"/>
    </row>
    <row r="119" spans="1:10" ht="17" customHeight="1">
      <c r="A119" s="22"/>
      <c r="B119" s="24"/>
      <c r="C119" s="25"/>
      <c r="D119" s="33"/>
      <c r="E119" s="33"/>
      <c r="F119" s="33"/>
      <c r="G119" s="33"/>
      <c r="H119" s="33"/>
      <c r="I119" s="26"/>
    </row>
    <row r="120" spans="1:10" ht="8" customHeight="1">
      <c r="A120" s="23"/>
      <c r="B120" s="15"/>
      <c r="C120" s="16"/>
      <c r="D120" s="23"/>
      <c r="E120" s="23"/>
      <c r="F120" s="36"/>
      <c r="G120" s="36"/>
      <c r="H120" s="23"/>
      <c r="I120" s="27"/>
    </row>
    <row r="121" spans="1:10" ht="23.25" customHeight="1">
      <c r="A121" s="46"/>
      <c r="B121" s="47"/>
      <c r="C121" s="47"/>
      <c r="D121" s="20" t="s">
        <v>19</v>
      </c>
      <c r="E121" s="39"/>
      <c r="F121" s="39"/>
      <c r="G121" s="39"/>
      <c r="H121" s="39"/>
      <c r="I121" s="7">
        <f>IFERROR(AVERAGE(I110:I120),"")</f>
        <v>4</v>
      </c>
      <c r="J121" s="6">
        <f>ROUND(I121,1)</f>
        <v>4</v>
      </c>
    </row>
    <row r="122" spans="1:10" ht="21.75" customHeight="1">
      <c r="A122" s="37" t="s">
        <v>20</v>
      </c>
      <c r="B122" s="48"/>
      <c r="C122" s="48"/>
      <c r="D122" s="20" t="s">
        <v>171</v>
      </c>
      <c r="E122" s="39"/>
      <c r="F122" s="39"/>
      <c r="G122" s="39"/>
      <c r="H122" s="39"/>
      <c r="I122" s="8" t="str">
        <f>IFERROR(IF(J121&gt;=3.5,"A",IF(AND(J121&gt;=2.5,J121&lt;3.5),"B",IF(AND(J121&gt;=1.5,J121&lt;2.5),"C",IF(AND(J121&gt;=0.5,J121&lt;1.5),"D",IF(J121&lt;0.5,"F",""))))),"")</f>
        <v>A</v>
      </c>
    </row>
    <row r="123" spans="1:10" ht="19.5" customHeight="1">
      <c r="A123" s="37" t="s">
        <v>21</v>
      </c>
      <c r="B123" s="38"/>
      <c r="C123" s="38"/>
      <c r="D123" s="20" t="s">
        <v>172</v>
      </c>
      <c r="E123" s="39"/>
      <c r="F123" s="39"/>
      <c r="G123" s="39"/>
      <c r="H123" s="39"/>
      <c r="I123" s="8" t="str">
        <f>IFERROR(IF(I122="","",IF(I122="A","Exemplary",IF(I122="B","Recognized",IF(I122="C","Acceptable",IF(I122="D","Unacceptable",IF(I122="F","Unacceptable","")))))),"")</f>
        <v>Exemplary</v>
      </c>
    </row>
    <row r="124" spans="1:10" ht="6" customHeight="1"/>
    <row r="125" spans="1:10" ht="25.5" customHeight="1">
      <c r="A125" s="51" t="s">
        <v>159</v>
      </c>
      <c r="B125" s="52"/>
      <c r="C125" s="52"/>
      <c r="D125" s="53"/>
      <c r="E125" s="53"/>
      <c r="F125" s="53"/>
      <c r="G125" s="53"/>
      <c r="H125" s="53"/>
      <c r="I125" s="54"/>
    </row>
    <row r="126" spans="1:10" ht="18" customHeight="1">
      <c r="A126" s="49" t="s">
        <v>0</v>
      </c>
      <c r="B126" s="50"/>
      <c r="C126" s="50"/>
      <c r="D126" s="9">
        <v>0</v>
      </c>
      <c r="E126" s="9">
        <v>1</v>
      </c>
      <c r="F126" s="9">
        <v>2</v>
      </c>
      <c r="G126" s="9">
        <v>3</v>
      </c>
      <c r="H126" s="9">
        <v>4</v>
      </c>
      <c r="I126" s="9" t="s">
        <v>3</v>
      </c>
    </row>
    <row r="127" spans="1:10" ht="30" customHeight="1">
      <c r="A127" s="22">
        <v>1</v>
      </c>
      <c r="B127" s="24" t="s">
        <v>121</v>
      </c>
      <c r="C127" s="25"/>
      <c r="D127" s="33" t="s">
        <v>122</v>
      </c>
      <c r="E127" s="33" t="s">
        <v>123</v>
      </c>
      <c r="F127" s="33" t="s">
        <v>124</v>
      </c>
      <c r="G127" s="33" t="s">
        <v>125</v>
      </c>
      <c r="H127" s="33" t="s">
        <v>126</v>
      </c>
      <c r="I127" s="28">
        <v>4</v>
      </c>
    </row>
    <row r="128" spans="1:10" ht="48" customHeight="1">
      <c r="A128" s="35"/>
      <c r="B128" s="13"/>
      <c r="C128" s="14" t="s">
        <v>183</v>
      </c>
      <c r="D128" s="35"/>
      <c r="E128" s="35"/>
      <c r="F128" s="35"/>
      <c r="G128" s="34"/>
      <c r="H128" s="35"/>
      <c r="I128" s="29"/>
    </row>
    <row r="129" spans="1:10" ht="30" customHeight="1">
      <c r="A129" s="22">
        <v>2</v>
      </c>
      <c r="B129" s="24" t="s">
        <v>127</v>
      </c>
      <c r="C129" s="25"/>
      <c r="D129" s="33" t="s">
        <v>130</v>
      </c>
      <c r="E129" s="33" t="s">
        <v>131</v>
      </c>
      <c r="F129" s="33" t="s">
        <v>132</v>
      </c>
      <c r="G129" s="33" t="s">
        <v>133</v>
      </c>
      <c r="H129" s="33" t="s">
        <v>134</v>
      </c>
      <c r="I129" s="28">
        <v>4</v>
      </c>
    </row>
    <row r="130" spans="1:10" ht="42" customHeight="1">
      <c r="A130" s="35"/>
      <c r="B130" s="13"/>
      <c r="C130" s="14" t="s">
        <v>203</v>
      </c>
      <c r="D130" s="35"/>
      <c r="E130" s="35"/>
      <c r="F130" s="34"/>
      <c r="G130" s="34"/>
      <c r="H130" s="35"/>
      <c r="I130" s="29"/>
    </row>
    <row r="131" spans="1:10" ht="30" customHeight="1">
      <c r="A131" s="22">
        <v>3</v>
      </c>
      <c r="B131" s="24" t="s">
        <v>128</v>
      </c>
      <c r="C131" s="25"/>
      <c r="D131" s="33" t="s">
        <v>135</v>
      </c>
      <c r="E131" s="33" t="s">
        <v>136</v>
      </c>
      <c r="F131" s="33" t="s">
        <v>137</v>
      </c>
      <c r="G131" s="33" t="s">
        <v>138</v>
      </c>
      <c r="H131" s="33" t="s">
        <v>139</v>
      </c>
      <c r="I131" s="28">
        <v>4</v>
      </c>
    </row>
    <row r="132" spans="1:10" ht="49" customHeight="1">
      <c r="A132" s="23"/>
      <c r="B132" s="15"/>
      <c r="C132" s="16" t="s">
        <v>198</v>
      </c>
      <c r="D132" s="36"/>
      <c r="E132" s="36"/>
      <c r="F132" s="36"/>
      <c r="G132" s="36"/>
      <c r="H132" s="36"/>
      <c r="I132" s="30"/>
    </row>
    <row r="133" spans="1:10" ht="30" customHeight="1">
      <c r="A133" s="22">
        <v>4</v>
      </c>
      <c r="B133" s="24" t="s">
        <v>129</v>
      </c>
      <c r="C133" s="25"/>
      <c r="D133" s="33" t="s">
        <v>140</v>
      </c>
      <c r="E133" s="33" t="s">
        <v>136</v>
      </c>
      <c r="F133" s="33" t="s">
        <v>137</v>
      </c>
      <c r="G133" s="33" t="s">
        <v>138</v>
      </c>
      <c r="H133" s="33" t="s">
        <v>139</v>
      </c>
      <c r="I133" s="28">
        <v>4</v>
      </c>
    </row>
    <row r="134" spans="1:10" ht="69" customHeight="1">
      <c r="A134" s="23"/>
      <c r="B134" s="15"/>
      <c r="C134" s="16" t="s">
        <v>199</v>
      </c>
      <c r="D134" s="23"/>
      <c r="E134" s="23"/>
      <c r="F134" s="36"/>
      <c r="G134" s="36"/>
      <c r="H134" s="23"/>
      <c r="I134" s="30"/>
    </row>
    <row r="135" spans="1:10" ht="26.75" customHeight="1">
      <c r="A135" s="46"/>
      <c r="B135" s="47"/>
      <c r="C135" s="47"/>
      <c r="D135" s="20" t="s">
        <v>19</v>
      </c>
      <c r="E135" s="39"/>
      <c r="F135" s="39"/>
      <c r="G135" s="39"/>
      <c r="H135" s="39"/>
      <c r="I135" s="7">
        <f>IFERROR(AVERAGE(I127:I134),"")</f>
        <v>4</v>
      </c>
      <c r="J135" s="6">
        <f>ROUND(I135,1)</f>
        <v>4</v>
      </c>
    </row>
    <row r="136" spans="1:10" ht="25.25" customHeight="1">
      <c r="A136" s="37" t="s">
        <v>20</v>
      </c>
      <c r="B136" s="48"/>
      <c r="C136" s="48"/>
      <c r="D136" s="20" t="s">
        <v>171</v>
      </c>
      <c r="E136" s="39"/>
      <c r="F136" s="39"/>
      <c r="G136" s="39"/>
      <c r="H136" s="39"/>
      <c r="I136" s="8" t="str">
        <f>IFERROR(IF(J135&gt;=3.5,"A",IF(AND(J135&gt;=2.5,J135&lt;3.5),"B",IF(AND(J135&gt;=1.5,J135&lt;2.5),"C",IF(AND(J135&gt;=0.5,J135&lt;1.5),"D",IF(J135&lt;0.5,"F",""))))),"")</f>
        <v>A</v>
      </c>
    </row>
    <row r="137" spans="1:10" ht="25.25" customHeight="1">
      <c r="A137" s="37" t="s">
        <v>21</v>
      </c>
      <c r="B137" s="38"/>
      <c r="C137" s="38"/>
      <c r="D137" s="20" t="s">
        <v>172</v>
      </c>
      <c r="E137" s="39"/>
      <c r="F137" s="39"/>
      <c r="G137" s="39"/>
      <c r="H137" s="39"/>
      <c r="I137" s="8" t="str">
        <f>IFERROR(IF(I136="","",IF(I136="A","Exemplary",IF(I136="B","Recognized",IF(I136="C","Acceptable",IF(I136="D","Unacceptable",IF(I136="F","Unacceptable","")))))),"")</f>
        <v>Exemplary</v>
      </c>
    </row>
    <row r="138" spans="1:10" ht="8" customHeight="1"/>
    <row r="139" spans="1:10" ht="25.5" customHeight="1">
      <c r="A139" s="51" t="s">
        <v>141</v>
      </c>
      <c r="B139" s="52"/>
      <c r="C139" s="52"/>
      <c r="D139" s="53"/>
      <c r="E139" s="53"/>
      <c r="F139" s="53"/>
      <c r="G139" s="53"/>
      <c r="H139" s="53"/>
      <c r="I139" s="54"/>
    </row>
    <row r="140" spans="1:10" ht="18" customHeight="1">
      <c r="A140" s="49" t="s">
        <v>0</v>
      </c>
      <c r="B140" s="50"/>
      <c r="C140" s="50"/>
      <c r="D140" s="9">
        <v>0</v>
      </c>
      <c r="E140" s="9">
        <v>1</v>
      </c>
      <c r="F140" s="9">
        <v>2</v>
      </c>
      <c r="G140" s="9">
        <v>3</v>
      </c>
      <c r="H140" s="9">
        <v>4</v>
      </c>
      <c r="I140" s="9" t="s">
        <v>3</v>
      </c>
    </row>
    <row r="141" spans="1:10" ht="55.5" customHeight="1">
      <c r="A141" s="22">
        <v>1</v>
      </c>
      <c r="B141" s="24" t="s">
        <v>200</v>
      </c>
      <c r="C141" s="25"/>
      <c r="D141" s="33" t="s">
        <v>144</v>
      </c>
      <c r="E141" s="33" t="s">
        <v>143</v>
      </c>
      <c r="F141" s="33" t="s">
        <v>145</v>
      </c>
      <c r="G141" s="33" t="s">
        <v>146</v>
      </c>
      <c r="H141" s="33" t="s">
        <v>147</v>
      </c>
      <c r="I141" s="28">
        <v>4</v>
      </c>
    </row>
    <row r="142" spans="1:10" ht="36.75" customHeight="1">
      <c r="A142" s="35"/>
      <c r="B142" s="13"/>
      <c r="C142" s="14" t="s">
        <v>201</v>
      </c>
      <c r="D142" s="35"/>
      <c r="E142" s="35"/>
      <c r="F142" s="35"/>
      <c r="G142" s="34"/>
      <c r="H142" s="35"/>
      <c r="I142" s="29"/>
    </row>
    <row r="143" spans="1:10" ht="45.75" customHeight="1">
      <c r="A143" s="22">
        <v>2</v>
      </c>
      <c r="B143" s="24" t="s">
        <v>142</v>
      </c>
      <c r="C143" s="25"/>
      <c r="D143" s="33" t="s">
        <v>148</v>
      </c>
      <c r="E143" s="33" t="s">
        <v>149</v>
      </c>
      <c r="F143" s="33" t="s">
        <v>150</v>
      </c>
      <c r="G143" s="33" t="s">
        <v>151</v>
      </c>
      <c r="H143" s="33" t="s">
        <v>152</v>
      </c>
      <c r="I143" s="28">
        <v>3</v>
      </c>
    </row>
    <row r="144" spans="1:10" ht="53" customHeight="1">
      <c r="A144" s="35"/>
      <c r="B144" s="13"/>
      <c r="C144" s="14" t="s">
        <v>202</v>
      </c>
      <c r="D144" s="35"/>
      <c r="E144" s="35"/>
      <c r="F144" s="34"/>
      <c r="G144" s="34"/>
      <c r="H144" s="35"/>
      <c r="I144" s="29"/>
    </row>
    <row r="145" spans="1:10" ht="57.5" customHeight="1">
      <c r="A145" s="22">
        <v>3</v>
      </c>
      <c r="B145" s="24" t="s">
        <v>153</v>
      </c>
      <c r="C145" s="25"/>
      <c r="D145" s="33" t="s">
        <v>154</v>
      </c>
      <c r="E145" s="33" t="s">
        <v>155</v>
      </c>
      <c r="F145" s="33" t="s">
        <v>156</v>
      </c>
      <c r="G145" s="33" t="s">
        <v>157</v>
      </c>
      <c r="H145" s="33" t="s">
        <v>158</v>
      </c>
      <c r="I145" s="28">
        <v>3</v>
      </c>
    </row>
    <row r="146" spans="1:10" ht="61" customHeight="1">
      <c r="A146" s="23"/>
      <c r="B146" s="15"/>
      <c r="C146" s="16" t="s">
        <v>184</v>
      </c>
      <c r="D146" s="36"/>
      <c r="E146" s="36"/>
      <c r="F146" s="36"/>
      <c r="G146" s="36"/>
      <c r="H146" s="36"/>
      <c r="I146" s="30"/>
    </row>
    <row r="147" spans="1:10" ht="20.75" customHeight="1">
      <c r="A147" s="22"/>
      <c r="B147" s="24"/>
      <c r="C147" s="25"/>
      <c r="D147" s="33"/>
      <c r="E147" s="33"/>
      <c r="F147" s="33"/>
      <c r="G147" s="33"/>
      <c r="H147" s="33"/>
      <c r="I147" s="26"/>
    </row>
    <row r="148" spans="1:10" ht="13.5" customHeight="1">
      <c r="A148" s="23"/>
      <c r="B148" s="15"/>
      <c r="C148" s="16"/>
      <c r="D148" s="23"/>
      <c r="E148" s="23"/>
      <c r="F148" s="36"/>
      <c r="G148" s="36"/>
      <c r="H148" s="23"/>
      <c r="I148" s="27"/>
    </row>
    <row r="149" spans="1:10" ht="23.25" customHeight="1">
      <c r="A149" s="46"/>
      <c r="B149" s="47"/>
      <c r="C149" s="47"/>
      <c r="D149" s="20" t="s">
        <v>19</v>
      </c>
      <c r="E149" s="39"/>
      <c r="F149" s="39"/>
      <c r="G149" s="39"/>
      <c r="H149" s="39"/>
      <c r="I149" s="7">
        <f>IFERROR(AVERAGE(I141:I148),"")</f>
        <v>3.3333333333333335</v>
      </c>
      <c r="J149" s="6">
        <f>ROUND(I149,1)</f>
        <v>3.3</v>
      </c>
    </row>
    <row r="150" spans="1:10" ht="21.75" customHeight="1">
      <c r="A150" s="37" t="s">
        <v>20</v>
      </c>
      <c r="B150" s="48"/>
      <c r="C150" s="48"/>
      <c r="D150" s="20" t="s">
        <v>171</v>
      </c>
      <c r="E150" s="39"/>
      <c r="F150" s="39"/>
      <c r="G150" s="39"/>
      <c r="H150" s="39"/>
      <c r="I150" s="8" t="str">
        <f>IFERROR(IF(J149&gt;=3.5,"A",IF(AND(J149&gt;=2.5,J149&lt;3.5),"B",IF(AND(J149&gt;=1.5,J149&lt;2.5),"C",IF(AND(J149&gt;=0.5,J149&lt;1.5),"D",IF(J149&lt;0.5,"F",""))))),"")</f>
        <v>B</v>
      </c>
    </row>
    <row r="151" spans="1:10" ht="19.25" customHeight="1">
      <c r="A151" s="37" t="s">
        <v>21</v>
      </c>
      <c r="B151" s="38"/>
      <c r="C151" s="38"/>
      <c r="D151" s="20" t="s">
        <v>172</v>
      </c>
      <c r="E151" s="39"/>
      <c r="F151" s="39"/>
      <c r="G151" s="39"/>
      <c r="H151" s="39"/>
      <c r="I151" s="8" t="str">
        <f>IFERROR(IF(I150="","",IF(I150="A","Exemplary",IF(I150="B","Recognized",IF(I150="C","Acceptable",IF(I150="D","Unacceptable",IF(I150="F","Unacceptable","")))))),"")</f>
        <v>Recognized</v>
      </c>
    </row>
    <row r="152" spans="1:10" ht="3.5" customHeight="1"/>
  </sheetData>
  <mergeCells count="409">
    <mergeCell ref="G30:G31"/>
    <mergeCell ref="G32:G33"/>
    <mergeCell ref="A30:A31"/>
    <mergeCell ref="B30:C30"/>
    <mergeCell ref="D30:D31"/>
    <mergeCell ref="E30:E31"/>
    <mergeCell ref="F30:F31"/>
    <mergeCell ref="H30:H31"/>
    <mergeCell ref="I30:I31"/>
    <mergeCell ref="I32:I33"/>
    <mergeCell ref="H11:I11"/>
    <mergeCell ref="H12:I12"/>
    <mergeCell ref="H13:I13"/>
    <mergeCell ref="E28:E29"/>
    <mergeCell ref="F28:F29"/>
    <mergeCell ref="H28:H29"/>
    <mergeCell ref="I28:I29"/>
    <mergeCell ref="B28:C28"/>
    <mergeCell ref="G28:G29"/>
    <mergeCell ref="A27:C27"/>
    <mergeCell ref="H14:I14"/>
    <mergeCell ref="I34:I35"/>
    <mergeCell ref="A36:A37"/>
    <mergeCell ref="D36:D37"/>
    <mergeCell ref="A1:I1"/>
    <mergeCell ref="E2:I2"/>
    <mergeCell ref="A2:D2"/>
    <mergeCell ref="A28:A29"/>
    <mergeCell ref="D28:D29"/>
    <mergeCell ref="D13:E13"/>
    <mergeCell ref="D9:E9"/>
    <mergeCell ref="D8:E8"/>
    <mergeCell ref="F9:G9"/>
    <mergeCell ref="A3:D3"/>
    <mergeCell ref="E3:I3"/>
    <mergeCell ref="H16:I16"/>
    <mergeCell ref="C7:I7"/>
    <mergeCell ref="D16:E16"/>
    <mergeCell ref="D14:E14"/>
    <mergeCell ref="D15:E15"/>
    <mergeCell ref="F16:G16"/>
    <mergeCell ref="H15:I15"/>
    <mergeCell ref="A26:I26"/>
    <mergeCell ref="H9:I9"/>
    <mergeCell ref="H10:I10"/>
    <mergeCell ref="B34:C34"/>
    <mergeCell ref="A32:A33"/>
    <mergeCell ref="A34:A35"/>
    <mergeCell ref="D34:D35"/>
    <mergeCell ref="F32:F33"/>
    <mergeCell ref="E34:E35"/>
    <mergeCell ref="F34:F35"/>
    <mergeCell ref="G34:G35"/>
    <mergeCell ref="H34:H35"/>
    <mergeCell ref="B32:C32"/>
    <mergeCell ref="D32:D33"/>
    <mergeCell ref="E32:E33"/>
    <mergeCell ref="H32:H33"/>
    <mergeCell ref="A44:I44"/>
    <mergeCell ref="A45:C45"/>
    <mergeCell ref="G38:G39"/>
    <mergeCell ref="D42:H42"/>
    <mergeCell ref="A42:C42"/>
    <mergeCell ref="B36:C36"/>
    <mergeCell ref="D41:H41"/>
    <mergeCell ref="A41:C41"/>
    <mergeCell ref="B38:C38"/>
    <mergeCell ref="D40:H40"/>
    <mergeCell ref="A40:C40"/>
    <mergeCell ref="E36:E37"/>
    <mergeCell ref="F36:F37"/>
    <mergeCell ref="G36:G37"/>
    <mergeCell ref="H36:H37"/>
    <mergeCell ref="A38:A39"/>
    <mergeCell ref="D38:D39"/>
    <mergeCell ref="E38:E39"/>
    <mergeCell ref="F38:F39"/>
    <mergeCell ref="H38:H39"/>
    <mergeCell ref="I38:I39"/>
    <mergeCell ref="I36:I37"/>
    <mergeCell ref="A46:A47"/>
    <mergeCell ref="B46:C46"/>
    <mergeCell ref="D46:D47"/>
    <mergeCell ref="E46:E47"/>
    <mergeCell ref="F46:F47"/>
    <mergeCell ref="G46:G47"/>
    <mergeCell ref="H46:H47"/>
    <mergeCell ref="I46:I47"/>
    <mergeCell ref="H48:H49"/>
    <mergeCell ref="I48:I49"/>
    <mergeCell ref="A50:A51"/>
    <mergeCell ref="B50:C50"/>
    <mergeCell ref="D50:D51"/>
    <mergeCell ref="E50:E51"/>
    <mergeCell ref="F50:F51"/>
    <mergeCell ref="G50:G51"/>
    <mergeCell ref="H50:H51"/>
    <mergeCell ref="I50:I51"/>
    <mergeCell ref="A48:A49"/>
    <mergeCell ref="B48:C48"/>
    <mergeCell ref="D48:D49"/>
    <mergeCell ref="E48:E49"/>
    <mergeCell ref="F48:F49"/>
    <mergeCell ref="G48:G49"/>
    <mergeCell ref="H52:H53"/>
    <mergeCell ref="I52:I53"/>
    <mergeCell ref="A52:A53"/>
    <mergeCell ref="B52:C52"/>
    <mergeCell ref="D52:D53"/>
    <mergeCell ref="E52:E53"/>
    <mergeCell ref="F52:F53"/>
    <mergeCell ref="G52:G53"/>
    <mergeCell ref="H54:H55"/>
    <mergeCell ref="I54:I55"/>
    <mergeCell ref="A56:C56"/>
    <mergeCell ref="D56:H56"/>
    <mergeCell ref="A57:C57"/>
    <mergeCell ref="D57:H57"/>
    <mergeCell ref="A54:A55"/>
    <mergeCell ref="B54:C54"/>
    <mergeCell ref="D54:D55"/>
    <mergeCell ref="E54:E55"/>
    <mergeCell ref="F54:F55"/>
    <mergeCell ref="G54:G55"/>
    <mergeCell ref="A61:C61"/>
    <mergeCell ref="A62:A63"/>
    <mergeCell ref="B62:C62"/>
    <mergeCell ref="D62:D63"/>
    <mergeCell ref="E62:E63"/>
    <mergeCell ref="F62:F63"/>
    <mergeCell ref="A58:C58"/>
    <mergeCell ref="D58:H58"/>
    <mergeCell ref="A60:I60"/>
    <mergeCell ref="G62:G63"/>
    <mergeCell ref="H62:H63"/>
    <mergeCell ref="I62:I63"/>
    <mergeCell ref="A64:A65"/>
    <mergeCell ref="B64:C64"/>
    <mergeCell ref="D64:D65"/>
    <mergeCell ref="E64:E65"/>
    <mergeCell ref="F64:F65"/>
    <mergeCell ref="G64:G65"/>
    <mergeCell ref="H64:H65"/>
    <mergeCell ref="I64:I65"/>
    <mergeCell ref="A66:A67"/>
    <mergeCell ref="B66:C66"/>
    <mergeCell ref="D66:D67"/>
    <mergeCell ref="E66:E67"/>
    <mergeCell ref="F66:F67"/>
    <mergeCell ref="G66:G67"/>
    <mergeCell ref="H66:H67"/>
    <mergeCell ref="I66:I67"/>
    <mergeCell ref="H68:H69"/>
    <mergeCell ref="I68:I69"/>
    <mergeCell ref="A68:A69"/>
    <mergeCell ref="B68:C68"/>
    <mergeCell ref="D68:D69"/>
    <mergeCell ref="E68:E69"/>
    <mergeCell ref="F68:F69"/>
    <mergeCell ref="G68:G69"/>
    <mergeCell ref="H70:H71"/>
    <mergeCell ref="I70:I71"/>
    <mergeCell ref="A72:C72"/>
    <mergeCell ref="D72:H72"/>
    <mergeCell ref="A73:C73"/>
    <mergeCell ref="D73:H73"/>
    <mergeCell ref="A70:A71"/>
    <mergeCell ref="B70:C70"/>
    <mergeCell ref="D70:D71"/>
    <mergeCell ref="E70:E71"/>
    <mergeCell ref="F70:F71"/>
    <mergeCell ref="G70:G71"/>
    <mergeCell ref="A77:C77"/>
    <mergeCell ref="A78:A79"/>
    <mergeCell ref="B78:C78"/>
    <mergeCell ref="D78:D79"/>
    <mergeCell ref="E78:E79"/>
    <mergeCell ref="F78:F79"/>
    <mergeCell ref="A74:C74"/>
    <mergeCell ref="D74:H74"/>
    <mergeCell ref="A76:I76"/>
    <mergeCell ref="G78:G79"/>
    <mergeCell ref="H78:H79"/>
    <mergeCell ref="I78:I79"/>
    <mergeCell ref="A80:A81"/>
    <mergeCell ref="B80:C80"/>
    <mergeCell ref="D80:D81"/>
    <mergeCell ref="E80:E81"/>
    <mergeCell ref="F80:F81"/>
    <mergeCell ref="G80:G81"/>
    <mergeCell ref="H80:H81"/>
    <mergeCell ref="I80:I81"/>
    <mergeCell ref="A82:A83"/>
    <mergeCell ref="B82:C82"/>
    <mergeCell ref="D82:D83"/>
    <mergeCell ref="E82:E83"/>
    <mergeCell ref="F82:F83"/>
    <mergeCell ref="G82:G83"/>
    <mergeCell ref="H82:H83"/>
    <mergeCell ref="I82:I83"/>
    <mergeCell ref="H84:H85"/>
    <mergeCell ref="I84:I85"/>
    <mergeCell ref="A84:A85"/>
    <mergeCell ref="B84:C84"/>
    <mergeCell ref="D84:D85"/>
    <mergeCell ref="E84:E85"/>
    <mergeCell ref="F84:F85"/>
    <mergeCell ref="G84:G85"/>
    <mergeCell ref="A88:C88"/>
    <mergeCell ref="D88:H88"/>
    <mergeCell ref="A90:I90"/>
    <mergeCell ref="G92:G93"/>
    <mergeCell ref="H92:H93"/>
    <mergeCell ref="I92:I93"/>
    <mergeCell ref="A86:C86"/>
    <mergeCell ref="D86:H86"/>
    <mergeCell ref="A87:C87"/>
    <mergeCell ref="D87:H87"/>
    <mergeCell ref="A91:C91"/>
    <mergeCell ref="A92:A93"/>
    <mergeCell ref="B92:C92"/>
    <mergeCell ref="D92:D93"/>
    <mergeCell ref="E92:E93"/>
    <mergeCell ref="F92:F93"/>
    <mergeCell ref="B96:C96"/>
    <mergeCell ref="D96:D97"/>
    <mergeCell ref="E96:E97"/>
    <mergeCell ref="F96:F97"/>
    <mergeCell ref="I102:I103"/>
    <mergeCell ref="A100:A101"/>
    <mergeCell ref="B100:C100"/>
    <mergeCell ref="D100:D101"/>
    <mergeCell ref="E100:E101"/>
    <mergeCell ref="F100:F101"/>
    <mergeCell ref="G100:G101"/>
    <mergeCell ref="H100:H101"/>
    <mergeCell ref="I100:I101"/>
    <mergeCell ref="G96:G97"/>
    <mergeCell ref="H96:H97"/>
    <mergeCell ref="A104:C104"/>
    <mergeCell ref="D104:H104"/>
    <mergeCell ref="A105:C105"/>
    <mergeCell ref="D105:H105"/>
    <mergeCell ref="A102:A103"/>
    <mergeCell ref="B102:C102"/>
    <mergeCell ref="D102:D103"/>
    <mergeCell ref="E102:E103"/>
    <mergeCell ref="F102:F103"/>
    <mergeCell ref="G102:G103"/>
    <mergeCell ref="H102:H103"/>
    <mergeCell ref="A109:C109"/>
    <mergeCell ref="A110:A111"/>
    <mergeCell ref="B110:C110"/>
    <mergeCell ref="D110:D111"/>
    <mergeCell ref="E110:E111"/>
    <mergeCell ref="F110:F111"/>
    <mergeCell ref="A106:C106"/>
    <mergeCell ref="D106:H106"/>
    <mergeCell ref="A108:I108"/>
    <mergeCell ref="G110:G111"/>
    <mergeCell ref="H110:H111"/>
    <mergeCell ref="I110:I111"/>
    <mergeCell ref="H116:H117"/>
    <mergeCell ref="I116:I117"/>
    <mergeCell ref="A116:A117"/>
    <mergeCell ref="B116:C116"/>
    <mergeCell ref="D116:D117"/>
    <mergeCell ref="E116:E117"/>
    <mergeCell ref="F116:F117"/>
    <mergeCell ref="G116:G117"/>
    <mergeCell ref="A112:A113"/>
    <mergeCell ref="B112:C112"/>
    <mergeCell ref="D112:D113"/>
    <mergeCell ref="E112:E113"/>
    <mergeCell ref="F112:F113"/>
    <mergeCell ref="G112:G113"/>
    <mergeCell ref="H112:H113"/>
    <mergeCell ref="I112:I113"/>
    <mergeCell ref="A114:A115"/>
    <mergeCell ref="B114:C114"/>
    <mergeCell ref="D114:D115"/>
    <mergeCell ref="E114:E115"/>
    <mergeCell ref="F114:F115"/>
    <mergeCell ref="G114:G115"/>
    <mergeCell ref="H114:H115"/>
    <mergeCell ref="I114:I115"/>
    <mergeCell ref="H119:H120"/>
    <mergeCell ref="I119:I120"/>
    <mergeCell ref="A121:C121"/>
    <mergeCell ref="D121:H121"/>
    <mergeCell ref="A122:C122"/>
    <mergeCell ref="D122:H122"/>
    <mergeCell ref="A119:A120"/>
    <mergeCell ref="B119:C119"/>
    <mergeCell ref="D119:D120"/>
    <mergeCell ref="E119:E120"/>
    <mergeCell ref="F119:F120"/>
    <mergeCell ref="G119:G120"/>
    <mergeCell ref="A126:C126"/>
    <mergeCell ref="A127:A128"/>
    <mergeCell ref="B127:C127"/>
    <mergeCell ref="D127:D128"/>
    <mergeCell ref="E127:E128"/>
    <mergeCell ref="F127:F128"/>
    <mergeCell ref="A123:C123"/>
    <mergeCell ref="D123:H123"/>
    <mergeCell ref="A125:I125"/>
    <mergeCell ref="G127:G128"/>
    <mergeCell ref="H127:H128"/>
    <mergeCell ref="I127:I128"/>
    <mergeCell ref="A129:A130"/>
    <mergeCell ref="B129:C129"/>
    <mergeCell ref="D129:D130"/>
    <mergeCell ref="E129:E130"/>
    <mergeCell ref="F129:F130"/>
    <mergeCell ref="G129:G130"/>
    <mergeCell ref="H129:H130"/>
    <mergeCell ref="I129:I130"/>
    <mergeCell ref="A131:A132"/>
    <mergeCell ref="B131:C131"/>
    <mergeCell ref="D131:D132"/>
    <mergeCell ref="E131:E132"/>
    <mergeCell ref="F131:F132"/>
    <mergeCell ref="G131:G132"/>
    <mergeCell ref="H131:H132"/>
    <mergeCell ref="I131:I132"/>
    <mergeCell ref="A135:C135"/>
    <mergeCell ref="D135:H135"/>
    <mergeCell ref="A136:C136"/>
    <mergeCell ref="D136:H136"/>
    <mergeCell ref="H133:H134"/>
    <mergeCell ref="I133:I134"/>
    <mergeCell ref="A133:A134"/>
    <mergeCell ref="B133:C133"/>
    <mergeCell ref="D133:D134"/>
    <mergeCell ref="E133:E134"/>
    <mergeCell ref="F133:F134"/>
    <mergeCell ref="G133:G134"/>
    <mergeCell ref="A140:C140"/>
    <mergeCell ref="A141:A142"/>
    <mergeCell ref="B141:C141"/>
    <mergeCell ref="D141:D142"/>
    <mergeCell ref="E141:E142"/>
    <mergeCell ref="F141:F142"/>
    <mergeCell ref="A137:C137"/>
    <mergeCell ref="D137:H137"/>
    <mergeCell ref="A139:I139"/>
    <mergeCell ref="G141:G142"/>
    <mergeCell ref="H141:H142"/>
    <mergeCell ref="I141:I142"/>
    <mergeCell ref="G143:G144"/>
    <mergeCell ref="H143:H144"/>
    <mergeCell ref="I143:I144"/>
    <mergeCell ref="A145:A146"/>
    <mergeCell ref="B145:C145"/>
    <mergeCell ref="D145:D146"/>
    <mergeCell ref="E145:E146"/>
    <mergeCell ref="F145:F146"/>
    <mergeCell ref="G145:G146"/>
    <mergeCell ref="H145:H146"/>
    <mergeCell ref="I145:I146"/>
    <mergeCell ref="A151:C151"/>
    <mergeCell ref="D151:H151"/>
    <mergeCell ref="F8:G8"/>
    <mergeCell ref="H8:I8"/>
    <mergeCell ref="D10:E10"/>
    <mergeCell ref="D11:E11"/>
    <mergeCell ref="D12:E12"/>
    <mergeCell ref="H147:H148"/>
    <mergeCell ref="I147:I148"/>
    <mergeCell ref="A149:C149"/>
    <mergeCell ref="D149:H149"/>
    <mergeCell ref="A150:C150"/>
    <mergeCell ref="D150:H150"/>
    <mergeCell ref="A147:A148"/>
    <mergeCell ref="B147:C147"/>
    <mergeCell ref="D147:D148"/>
    <mergeCell ref="E147:E148"/>
    <mergeCell ref="F147:F148"/>
    <mergeCell ref="G147:G148"/>
    <mergeCell ref="A143:A144"/>
    <mergeCell ref="B143:C143"/>
    <mergeCell ref="D143:D144"/>
    <mergeCell ref="E143:E144"/>
    <mergeCell ref="F143:F144"/>
    <mergeCell ref="F10:G10"/>
    <mergeCell ref="F11:G11"/>
    <mergeCell ref="F12:G12"/>
    <mergeCell ref="F13:G13"/>
    <mergeCell ref="F14:G14"/>
    <mergeCell ref="F15:G15"/>
    <mergeCell ref="A98:A99"/>
    <mergeCell ref="B98:C98"/>
    <mergeCell ref="I98:I99"/>
    <mergeCell ref="I94:I95"/>
    <mergeCell ref="I96:I97"/>
    <mergeCell ref="A94:A95"/>
    <mergeCell ref="B94:C94"/>
    <mergeCell ref="D94:D95"/>
    <mergeCell ref="E94:E95"/>
    <mergeCell ref="F94:F95"/>
    <mergeCell ref="G94:G95"/>
    <mergeCell ref="H94:H95"/>
    <mergeCell ref="D98:D99"/>
    <mergeCell ref="E98:E99"/>
    <mergeCell ref="F98:F99"/>
    <mergeCell ref="G98:G99"/>
    <mergeCell ref="H98:H99"/>
    <mergeCell ref="A96:A97"/>
  </mergeCells>
  <phoneticPr fontId="27" type="noConversion"/>
  <conditionalFormatting sqref="I41">
    <cfRule type="expression" priority="187" stopIfTrue="1">
      <formula>$I41=""</formula>
    </cfRule>
    <cfRule type="expression" dxfId="159" priority="188" stopIfTrue="1">
      <formula>$I41="A"</formula>
    </cfRule>
    <cfRule type="expression" dxfId="158" priority="189" stopIfTrue="1">
      <formula>$I41="B"</formula>
    </cfRule>
    <cfRule type="expression" dxfId="157" priority="190" stopIfTrue="1">
      <formula>$I41="C"</formula>
    </cfRule>
    <cfRule type="expression" dxfId="156" priority="191" stopIfTrue="1">
      <formula>$I41="D"</formula>
    </cfRule>
    <cfRule type="expression" dxfId="155" priority="192" stopIfTrue="1">
      <formula>$I41="F"</formula>
    </cfRule>
  </conditionalFormatting>
  <conditionalFormatting sqref="I42">
    <cfRule type="expression" priority="181" stopIfTrue="1">
      <formula>$I42=""</formula>
    </cfRule>
    <cfRule type="expression" dxfId="154" priority="182" stopIfTrue="1">
      <formula>$I42="Exemplary"</formula>
    </cfRule>
    <cfRule type="expression" dxfId="153" priority="183" stopIfTrue="1">
      <formula>$I42="Recognized"</formula>
    </cfRule>
    <cfRule type="expression" dxfId="152" priority="184" stopIfTrue="1">
      <formula>$I42="Acceptable"</formula>
    </cfRule>
    <cfRule type="expression" dxfId="151" priority="185" stopIfTrue="1">
      <formula>$I42="Unacceptable"</formula>
    </cfRule>
    <cfRule type="expression" dxfId="150" priority="186" stopIfTrue="1">
      <formula>$I42="Unacceptable"</formula>
    </cfRule>
  </conditionalFormatting>
  <conditionalFormatting sqref="I57">
    <cfRule type="expression" priority="175" stopIfTrue="1">
      <formula>$I57=""</formula>
    </cfRule>
    <cfRule type="expression" dxfId="149" priority="176" stopIfTrue="1">
      <formula>$I57="A"</formula>
    </cfRule>
    <cfRule type="expression" dxfId="148" priority="177" stopIfTrue="1">
      <formula>$I57="B"</formula>
    </cfRule>
    <cfRule type="expression" dxfId="147" priority="178" stopIfTrue="1">
      <formula>$I57="C"</formula>
    </cfRule>
    <cfRule type="expression" dxfId="146" priority="179" stopIfTrue="1">
      <formula>$I57="D"</formula>
    </cfRule>
    <cfRule type="expression" dxfId="145" priority="180" stopIfTrue="1">
      <formula>$I57="F"</formula>
    </cfRule>
  </conditionalFormatting>
  <conditionalFormatting sqref="I58">
    <cfRule type="expression" priority="169" stopIfTrue="1">
      <formula>$I58=""</formula>
    </cfRule>
    <cfRule type="expression" dxfId="144" priority="170" stopIfTrue="1">
      <formula>$I58="Exemplary"</formula>
    </cfRule>
    <cfRule type="expression" dxfId="143" priority="171" stopIfTrue="1">
      <formula>$I58="Recognized"</formula>
    </cfRule>
    <cfRule type="expression" dxfId="142" priority="172" stopIfTrue="1">
      <formula>$I58="Acceptable"</formula>
    </cfRule>
    <cfRule type="expression" dxfId="141" priority="173" stopIfTrue="1">
      <formula>$I58="Unacceptable"</formula>
    </cfRule>
    <cfRule type="expression" dxfId="140" priority="174" stopIfTrue="1">
      <formula>$I58="Unacceptable"</formula>
    </cfRule>
  </conditionalFormatting>
  <conditionalFormatting sqref="I73">
    <cfRule type="expression" priority="163" stopIfTrue="1">
      <formula>$I73=""</formula>
    </cfRule>
    <cfRule type="expression" dxfId="139" priority="164" stopIfTrue="1">
      <formula>$I73="A"</formula>
    </cfRule>
    <cfRule type="expression" dxfId="138" priority="165" stopIfTrue="1">
      <formula>$I73="B"</formula>
    </cfRule>
    <cfRule type="expression" dxfId="137" priority="166" stopIfTrue="1">
      <formula>$I73="C"</formula>
    </cfRule>
    <cfRule type="expression" dxfId="136" priority="167" stopIfTrue="1">
      <formula>$I73="D"</formula>
    </cfRule>
    <cfRule type="expression" dxfId="135" priority="168" stopIfTrue="1">
      <formula>$I73="F"</formula>
    </cfRule>
  </conditionalFormatting>
  <conditionalFormatting sqref="I74">
    <cfRule type="expression" priority="157" stopIfTrue="1">
      <formula>$I74=""</formula>
    </cfRule>
    <cfRule type="expression" dxfId="134" priority="158" stopIfTrue="1">
      <formula>$I74="Exemplary"</formula>
    </cfRule>
    <cfRule type="expression" dxfId="133" priority="159" stopIfTrue="1">
      <formula>$I74="Recognized"</formula>
    </cfRule>
    <cfRule type="expression" dxfId="132" priority="160" stopIfTrue="1">
      <formula>$I74="Acceptable"</formula>
    </cfRule>
    <cfRule type="expression" dxfId="131" priority="161" stopIfTrue="1">
      <formula>$I74="Unacceptable"</formula>
    </cfRule>
    <cfRule type="expression" dxfId="130" priority="162" stopIfTrue="1">
      <formula>$I74="Unacceptable"</formula>
    </cfRule>
  </conditionalFormatting>
  <conditionalFormatting sqref="I87">
    <cfRule type="expression" priority="151" stopIfTrue="1">
      <formula>$I87=""</formula>
    </cfRule>
    <cfRule type="expression" dxfId="129" priority="152" stopIfTrue="1">
      <formula>$I87="A"</formula>
    </cfRule>
    <cfRule type="expression" dxfId="128" priority="153" stopIfTrue="1">
      <formula>$I87="B"</formula>
    </cfRule>
    <cfRule type="expression" dxfId="127" priority="154" stopIfTrue="1">
      <formula>$I87="C"</formula>
    </cfRule>
    <cfRule type="expression" dxfId="126" priority="155" stopIfTrue="1">
      <formula>$I87="D"</formula>
    </cfRule>
    <cfRule type="expression" dxfId="125" priority="156" stopIfTrue="1">
      <formula>$I87="F"</formula>
    </cfRule>
  </conditionalFormatting>
  <conditionalFormatting sqref="I88">
    <cfRule type="expression" priority="145" stopIfTrue="1">
      <formula>$I88=""</formula>
    </cfRule>
    <cfRule type="expression" dxfId="124" priority="146" stopIfTrue="1">
      <formula>$I88="Exemplary"</formula>
    </cfRule>
    <cfRule type="expression" dxfId="123" priority="147" stopIfTrue="1">
      <formula>$I88="Recognized"</formula>
    </cfRule>
    <cfRule type="expression" dxfId="122" priority="148" stopIfTrue="1">
      <formula>$I88="Acceptable"</formula>
    </cfRule>
    <cfRule type="expression" dxfId="121" priority="149" stopIfTrue="1">
      <formula>$I88="Unacceptable"</formula>
    </cfRule>
    <cfRule type="expression" dxfId="120" priority="150" stopIfTrue="1">
      <formula>$I88="Unacceptable"</formula>
    </cfRule>
  </conditionalFormatting>
  <conditionalFormatting sqref="I105">
    <cfRule type="expression" priority="139" stopIfTrue="1">
      <formula>$I105=""</formula>
    </cfRule>
    <cfRule type="expression" dxfId="119" priority="140" stopIfTrue="1">
      <formula>$I105="A"</formula>
    </cfRule>
    <cfRule type="expression" dxfId="118" priority="141" stopIfTrue="1">
      <formula>$I105="B"</formula>
    </cfRule>
    <cfRule type="expression" dxfId="117" priority="142" stopIfTrue="1">
      <formula>$I105="C"</formula>
    </cfRule>
    <cfRule type="expression" dxfId="116" priority="143" stopIfTrue="1">
      <formula>$I105="D"</formula>
    </cfRule>
    <cfRule type="expression" dxfId="115" priority="144" stopIfTrue="1">
      <formula>$I105="F"</formula>
    </cfRule>
  </conditionalFormatting>
  <conditionalFormatting sqref="I106">
    <cfRule type="expression" priority="133" stopIfTrue="1">
      <formula>$I106=""</formula>
    </cfRule>
    <cfRule type="expression" dxfId="114" priority="134" stopIfTrue="1">
      <formula>$I106="Exemplary"</formula>
    </cfRule>
    <cfRule type="expression" dxfId="113" priority="135" stopIfTrue="1">
      <formula>$I106="Recognized"</formula>
    </cfRule>
    <cfRule type="expression" dxfId="112" priority="136" stopIfTrue="1">
      <formula>$I106="Acceptable"</formula>
    </cfRule>
    <cfRule type="expression" dxfId="111" priority="137" stopIfTrue="1">
      <formula>$I106="Unacceptable"</formula>
    </cfRule>
    <cfRule type="expression" dxfId="110" priority="138" stopIfTrue="1">
      <formula>$I106="Unacceptable"</formula>
    </cfRule>
  </conditionalFormatting>
  <conditionalFormatting sqref="I122">
    <cfRule type="expression" priority="127" stopIfTrue="1">
      <formula>$I122=""</formula>
    </cfRule>
    <cfRule type="expression" dxfId="109" priority="128" stopIfTrue="1">
      <formula>$I122="A"</formula>
    </cfRule>
    <cfRule type="expression" dxfId="108" priority="129" stopIfTrue="1">
      <formula>$I122="B"</formula>
    </cfRule>
    <cfRule type="expression" dxfId="107" priority="130" stopIfTrue="1">
      <formula>$I122="C"</formula>
    </cfRule>
    <cfRule type="expression" dxfId="106" priority="131" stopIfTrue="1">
      <formula>$I122="D"</formula>
    </cfRule>
    <cfRule type="expression" dxfId="105" priority="132" stopIfTrue="1">
      <formula>$I122="F"</formula>
    </cfRule>
  </conditionalFormatting>
  <conditionalFormatting sqref="I123">
    <cfRule type="expression" priority="121" stopIfTrue="1">
      <formula>$I123=""</formula>
    </cfRule>
    <cfRule type="expression" dxfId="104" priority="122" stopIfTrue="1">
      <formula>$I123="Exemplary"</formula>
    </cfRule>
    <cfRule type="expression" dxfId="103" priority="123" stopIfTrue="1">
      <formula>$I123="Recognized"</formula>
    </cfRule>
    <cfRule type="expression" dxfId="102" priority="124" stopIfTrue="1">
      <formula>$I123="Acceptable"</formula>
    </cfRule>
    <cfRule type="expression" dxfId="101" priority="125" stopIfTrue="1">
      <formula>$I123="Unacceptable"</formula>
    </cfRule>
    <cfRule type="expression" dxfId="100" priority="126" stopIfTrue="1">
      <formula>$I123="Unacceptable"</formula>
    </cfRule>
  </conditionalFormatting>
  <conditionalFormatting sqref="I136">
    <cfRule type="expression" priority="115" stopIfTrue="1">
      <formula>$I136=""</formula>
    </cfRule>
    <cfRule type="expression" dxfId="99" priority="116" stopIfTrue="1">
      <formula>$I136="A"</formula>
    </cfRule>
    <cfRule type="expression" dxfId="98" priority="117" stopIfTrue="1">
      <formula>$I136="B"</formula>
    </cfRule>
    <cfRule type="expression" dxfId="97" priority="118" stopIfTrue="1">
      <formula>$I136="C"</formula>
    </cfRule>
    <cfRule type="expression" dxfId="96" priority="119" stopIfTrue="1">
      <formula>$I136="D"</formula>
    </cfRule>
    <cfRule type="expression" dxfId="95" priority="120" stopIfTrue="1">
      <formula>$I136="F"</formula>
    </cfRule>
  </conditionalFormatting>
  <conditionalFormatting sqref="I137">
    <cfRule type="expression" priority="109" stopIfTrue="1">
      <formula>$I137=""</formula>
    </cfRule>
    <cfRule type="expression" dxfId="94" priority="110" stopIfTrue="1">
      <formula>$I137="Exemplary"</formula>
    </cfRule>
    <cfRule type="expression" dxfId="93" priority="111" stopIfTrue="1">
      <formula>$I137="Recognized"</formula>
    </cfRule>
    <cfRule type="expression" dxfId="92" priority="112" stopIfTrue="1">
      <formula>$I137="Acceptable"</formula>
    </cfRule>
    <cfRule type="expression" dxfId="91" priority="113" stopIfTrue="1">
      <formula>$I137="Unacceptable"</formula>
    </cfRule>
    <cfRule type="expression" dxfId="90" priority="114" stopIfTrue="1">
      <formula>$I137="Unacceptable"</formula>
    </cfRule>
  </conditionalFormatting>
  <conditionalFormatting sqref="I150">
    <cfRule type="expression" priority="103" stopIfTrue="1">
      <formula>$I150=""</formula>
    </cfRule>
    <cfRule type="expression" dxfId="89" priority="104" stopIfTrue="1">
      <formula>$I150="A"</formula>
    </cfRule>
    <cfRule type="expression" dxfId="88" priority="105" stopIfTrue="1">
      <formula>$I150="B"</formula>
    </cfRule>
    <cfRule type="expression" dxfId="87" priority="106" stopIfTrue="1">
      <formula>$I150="C"</formula>
    </cfRule>
    <cfRule type="expression" dxfId="86" priority="107" stopIfTrue="1">
      <formula>$I150="D"</formula>
    </cfRule>
    <cfRule type="expression" dxfId="85" priority="108" stopIfTrue="1">
      <formula>$I150="F"</formula>
    </cfRule>
  </conditionalFormatting>
  <conditionalFormatting sqref="I151">
    <cfRule type="expression" priority="97" stopIfTrue="1">
      <formula>$I151=""</formula>
    </cfRule>
    <cfRule type="expression" dxfId="84" priority="98" stopIfTrue="1">
      <formula>$I151="Exemplary"</formula>
    </cfRule>
    <cfRule type="expression" dxfId="83" priority="99" stopIfTrue="1">
      <formula>$I151="Recognized"</formula>
    </cfRule>
    <cfRule type="expression" dxfId="82" priority="100" stopIfTrue="1">
      <formula>$I151="Acceptable"</formula>
    </cfRule>
    <cfRule type="expression" dxfId="81" priority="101" stopIfTrue="1">
      <formula>$I151="Unacceptable"</formula>
    </cfRule>
    <cfRule type="expression" dxfId="80" priority="102" stopIfTrue="1">
      <formula>$I151="Unacceptable"</formula>
    </cfRule>
  </conditionalFormatting>
  <conditionalFormatting sqref="F9">
    <cfRule type="expression" priority="85" stopIfTrue="1">
      <formula>$F9=""</formula>
    </cfRule>
    <cfRule type="expression" dxfId="79" priority="86" stopIfTrue="1">
      <formula>$F9="Exemplary"</formula>
    </cfRule>
    <cfRule type="expression" dxfId="78" priority="87" stopIfTrue="1">
      <formula>$F9="Recognized"</formula>
    </cfRule>
    <cfRule type="expression" dxfId="77" priority="88" stopIfTrue="1">
      <formula>$F9="Acceptable"</formula>
    </cfRule>
    <cfRule type="expression" dxfId="76" priority="89" stopIfTrue="1">
      <formula>$F9="Unacceptable"</formula>
    </cfRule>
    <cfRule type="expression" dxfId="75" priority="90" stopIfTrue="1">
      <formula>$F9="Unacceptable"</formula>
    </cfRule>
  </conditionalFormatting>
  <conditionalFormatting sqref="F10">
    <cfRule type="expression" priority="79" stopIfTrue="1">
      <formula>$F10=""</formula>
    </cfRule>
    <cfRule type="expression" dxfId="74" priority="80" stopIfTrue="1">
      <formula>$F10="Exemplary"</formula>
    </cfRule>
    <cfRule type="expression" dxfId="73" priority="81" stopIfTrue="1">
      <formula>$F10="Recognized"</formula>
    </cfRule>
    <cfRule type="expression" dxfId="72" priority="82" stopIfTrue="1">
      <formula>$F10="Acceptable"</formula>
    </cfRule>
    <cfRule type="expression" dxfId="71" priority="83" stopIfTrue="1">
      <formula>$F10="Unacceptable"</formula>
    </cfRule>
    <cfRule type="expression" dxfId="70" priority="84" stopIfTrue="1">
      <formula>$F10="Unacceptable"</formula>
    </cfRule>
  </conditionalFormatting>
  <conditionalFormatting sqref="F11">
    <cfRule type="expression" priority="73" stopIfTrue="1">
      <formula>$F11=""</formula>
    </cfRule>
    <cfRule type="expression" dxfId="69" priority="74" stopIfTrue="1">
      <formula>$F11="Exemplary"</formula>
    </cfRule>
    <cfRule type="expression" dxfId="68" priority="75" stopIfTrue="1">
      <formula>$F11="Recognized"</formula>
    </cfRule>
    <cfRule type="expression" dxfId="67" priority="76" stopIfTrue="1">
      <formula>$F11="Acceptable"</formula>
    </cfRule>
    <cfRule type="expression" dxfId="66" priority="77" stopIfTrue="1">
      <formula>$F11="Unacceptable"</formula>
    </cfRule>
    <cfRule type="expression" dxfId="65" priority="78" stopIfTrue="1">
      <formula>$F11="Unacceptable"</formula>
    </cfRule>
  </conditionalFormatting>
  <conditionalFormatting sqref="F12">
    <cfRule type="expression" priority="67" stopIfTrue="1">
      <formula>$F12=""</formula>
    </cfRule>
    <cfRule type="expression" dxfId="64" priority="68" stopIfTrue="1">
      <formula>$F12="Exemplary"</formula>
    </cfRule>
    <cfRule type="expression" dxfId="63" priority="69" stopIfTrue="1">
      <formula>$F12="Recognized"</formula>
    </cfRule>
    <cfRule type="expression" dxfId="62" priority="70" stopIfTrue="1">
      <formula>$F12="Acceptable"</formula>
    </cfRule>
    <cfRule type="expression" dxfId="61" priority="71" stopIfTrue="1">
      <formula>$F12="Unacceptable"</formula>
    </cfRule>
    <cfRule type="expression" dxfId="60" priority="72" stopIfTrue="1">
      <formula>$F12="Unacceptable"</formula>
    </cfRule>
  </conditionalFormatting>
  <conditionalFormatting sqref="F13">
    <cfRule type="expression" priority="61" stopIfTrue="1">
      <formula>$F13=""</formula>
    </cfRule>
    <cfRule type="expression" dxfId="59" priority="62" stopIfTrue="1">
      <formula>$F13="Exemplary"</formula>
    </cfRule>
    <cfRule type="expression" dxfId="58" priority="63" stopIfTrue="1">
      <formula>$F13="Recognized"</formula>
    </cfRule>
    <cfRule type="expression" dxfId="57" priority="64" stopIfTrue="1">
      <formula>$F13="Acceptable"</formula>
    </cfRule>
    <cfRule type="expression" dxfId="56" priority="65" stopIfTrue="1">
      <formula>$F13="Unacceptable"</formula>
    </cfRule>
    <cfRule type="expression" dxfId="55" priority="66" stopIfTrue="1">
      <formula>$F13="Unacceptable"</formula>
    </cfRule>
  </conditionalFormatting>
  <conditionalFormatting sqref="F14">
    <cfRule type="expression" priority="55" stopIfTrue="1">
      <formula>$F14=""</formula>
    </cfRule>
    <cfRule type="expression" dxfId="54" priority="56" stopIfTrue="1">
      <formula>$F14="Exemplary"</formula>
    </cfRule>
    <cfRule type="expression" dxfId="53" priority="57" stopIfTrue="1">
      <formula>$F14="Recognized"</formula>
    </cfRule>
    <cfRule type="expression" dxfId="52" priority="58" stopIfTrue="1">
      <formula>$F14="Acceptable"</formula>
    </cfRule>
    <cfRule type="expression" dxfId="51" priority="59" stopIfTrue="1">
      <formula>$F14="Unacceptable"</formula>
    </cfRule>
    <cfRule type="expression" dxfId="50" priority="60" stopIfTrue="1">
      <formula>$F14="Unacceptable"</formula>
    </cfRule>
  </conditionalFormatting>
  <conditionalFormatting sqref="F15">
    <cfRule type="expression" priority="49" stopIfTrue="1">
      <formula>$F15=""</formula>
    </cfRule>
    <cfRule type="expression" dxfId="49" priority="50" stopIfTrue="1">
      <formula>$F15="Exemplary"</formula>
    </cfRule>
    <cfRule type="expression" dxfId="48" priority="51" stopIfTrue="1">
      <formula>$F15="Recognized"</formula>
    </cfRule>
    <cfRule type="expression" dxfId="47" priority="52" stopIfTrue="1">
      <formula>$F15="Acceptable"</formula>
    </cfRule>
    <cfRule type="expression" dxfId="46" priority="53" stopIfTrue="1">
      <formula>$F15="Unacceptable"</formula>
    </cfRule>
    <cfRule type="expression" dxfId="45" priority="54" stopIfTrue="1">
      <formula>$F15="Unacceptable"</formula>
    </cfRule>
  </conditionalFormatting>
  <conditionalFormatting sqref="F16">
    <cfRule type="expression" priority="43" stopIfTrue="1">
      <formula>$F16=""</formula>
    </cfRule>
    <cfRule type="expression" dxfId="44" priority="44" stopIfTrue="1">
      <formula>$F16="Exemplary"</formula>
    </cfRule>
    <cfRule type="expression" dxfId="43" priority="45" stopIfTrue="1">
      <formula>$F16="Recognized"</formula>
    </cfRule>
    <cfRule type="expression" dxfId="42" priority="46" stopIfTrue="1">
      <formula>$F16="Acceptable"</formula>
    </cfRule>
    <cfRule type="expression" dxfId="41" priority="47" stopIfTrue="1">
      <formula>$F16="Unacceptable"</formula>
    </cfRule>
    <cfRule type="expression" dxfId="40" priority="48" stopIfTrue="1">
      <formula>$F16="Unacceptable"</formula>
    </cfRule>
  </conditionalFormatting>
  <conditionalFormatting sqref="H9">
    <cfRule type="expression" priority="91" stopIfTrue="1">
      <formula>$H9=""</formula>
    </cfRule>
    <cfRule type="expression" dxfId="39" priority="92" stopIfTrue="1">
      <formula>$H9="A"</formula>
    </cfRule>
    <cfRule type="expression" dxfId="38" priority="93" stopIfTrue="1">
      <formula>$H9="B"</formula>
    </cfRule>
    <cfRule type="expression" dxfId="37" priority="94" stopIfTrue="1">
      <formula>$H9="C"</formula>
    </cfRule>
    <cfRule type="expression" dxfId="36" priority="95" stopIfTrue="1">
      <formula>$H9="D"</formula>
    </cfRule>
    <cfRule type="expression" dxfId="35" priority="96" stopIfTrue="1">
      <formula>$H9="F"</formula>
    </cfRule>
  </conditionalFormatting>
  <conditionalFormatting sqref="H10">
    <cfRule type="expression" priority="37" stopIfTrue="1">
      <formula>$H10=""</formula>
    </cfRule>
    <cfRule type="expression" dxfId="34" priority="38" stopIfTrue="1">
      <formula>$H10="A"</formula>
    </cfRule>
    <cfRule type="expression" dxfId="33" priority="39" stopIfTrue="1">
      <formula>$H10="B"</formula>
    </cfRule>
    <cfRule type="expression" dxfId="32" priority="40" stopIfTrue="1">
      <formula>$H10="C"</formula>
    </cfRule>
    <cfRule type="expression" dxfId="31" priority="41" stopIfTrue="1">
      <formula>$H10="D"</formula>
    </cfRule>
    <cfRule type="expression" dxfId="30" priority="42" stopIfTrue="1">
      <formula>$H10="F"</formula>
    </cfRule>
  </conditionalFormatting>
  <conditionalFormatting sqref="H11">
    <cfRule type="expression" priority="31" stopIfTrue="1">
      <formula>$H11=""</formula>
    </cfRule>
    <cfRule type="expression" dxfId="29" priority="32" stopIfTrue="1">
      <formula>$H11="A"</formula>
    </cfRule>
    <cfRule type="expression" dxfId="28" priority="33" stopIfTrue="1">
      <formula>$H11="B"</formula>
    </cfRule>
    <cfRule type="expression" dxfId="27" priority="34" stopIfTrue="1">
      <formula>$H11="C"</formula>
    </cfRule>
    <cfRule type="expression" dxfId="26" priority="35" stopIfTrue="1">
      <formula>$H11="D"</formula>
    </cfRule>
    <cfRule type="expression" dxfId="25" priority="36" stopIfTrue="1">
      <formula>$H11="F"</formula>
    </cfRule>
  </conditionalFormatting>
  <conditionalFormatting sqref="H12">
    <cfRule type="expression" priority="25" stopIfTrue="1">
      <formula>$H12=""</formula>
    </cfRule>
    <cfRule type="expression" dxfId="24" priority="26" stopIfTrue="1">
      <formula>$H12="A"</formula>
    </cfRule>
    <cfRule type="expression" dxfId="23" priority="27" stopIfTrue="1">
      <formula>$H12="B"</formula>
    </cfRule>
    <cfRule type="expression" dxfId="22" priority="28" stopIfTrue="1">
      <formula>$H12="C"</formula>
    </cfRule>
    <cfRule type="expression" dxfId="21" priority="29" stopIfTrue="1">
      <formula>$H12="D"</formula>
    </cfRule>
    <cfRule type="expression" dxfId="20" priority="30" stopIfTrue="1">
      <formula>$H12="F"</formula>
    </cfRule>
  </conditionalFormatting>
  <conditionalFormatting sqref="H13">
    <cfRule type="expression" priority="19" stopIfTrue="1">
      <formula>$H13=""</formula>
    </cfRule>
    <cfRule type="expression" dxfId="19" priority="20" stopIfTrue="1">
      <formula>$H13="A"</formula>
    </cfRule>
    <cfRule type="expression" dxfId="18" priority="21" stopIfTrue="1">
      <formula>$H13="B"</formula>
    </cfRule>
    <cfRule type="expression" dxfId="17" priority="22" stopIfTrue="1">
      <formula>$H13="C"</formula>
    </cfRule>
    <cfRule type="expression" dxfId="16" priority="23" stopIfTrue="1">
      <formula>$H13="D"</formula>
    </cfRule>
    <cfRule type="expression" dxfId="15" priority="24" stopIfTrue="1">
      <formula>$H13="F"</formula>
    </cfRule>
  </conditionalFormatting>
  <conditionalFormatting sqref="H14">
    <cfRule type="expression" priority="13" stopIfTrue="1">
      <formula>$H14=""</formula>
    </cfRule>
    <cfRule type="expression" dxfId="14" priority="14" stopIfTrue="1">
      <formula>$H14="A"</formula>
    </cfRule>
    <cfRule type="expression" dxfId="13" priority="15" stopIfTrue="1">
      <formula>$H14="B"</formula>
    </cfRule>
    <cfRule type="expression" dxfId="12" priority="16" stopIfTrue="1">
      <formula>$H14="C"</formula>
    </cfRule>
    <cfRule type="expression" dxfId="11" priority="17" stopIfTrue="1">
      <formula>$H14="D"</formula>
    </cfRule>
    <cfRule type="expression" dxfId="10" priority="18" stopIfTrue="1">
      <formula>$H14="F"</formula>
    </cfRule>
  </conditionalFormatting>
  <conditionalFormatting sqref="H15">
    <cfRule type="expression" priority="7" stopIfTrue="1">
      <formula>$H15=""</formula>
    </cfRule>
    <cfRule type="expression" dxfId="9" priority="8" stopIfTrue="1">
      <formula>$H15="A"</formula>
    </cfRule>
    <cfRule type="expression" dxfId="8" priority="9" stopIfTrue="1">
      <formula>$H15="B"</formula>
    </cfRule>
    <cfRule type="expression" dxfId="7" priority="10" stopIfTrue="1">
      <formula>$H15="C"</formula>
    </cfRule>
    <cfRule type="expression" dxfId="6" priority="11" stopIfTrue="1">
      <formula>$H15="D"</formula>
    </cfRule>
    <cfRule type="expression" dxfId="5" priority="12" stopIfTrue="1">
      <formula>$H15="F"</formula>
    </cfRule>
  </conditionalFormatting>
  <conditionalFormatting sqref="H16">
    <cfRule type="expression" priority="1" stopIfTrue="1">
      <formula>$H16=""</formula>
    </cfRule>
    <cfRule type="expression" dxfId="4" priority="2" stopIfTrue="1">
      <formula>$H16="A"</formula>
    </cfRule>
    <cfRule type="expression" dxfId="3" priority="3" stopIfTrue="1">
      <formula>$H16="B"</formula>
    </cfRule>
    <cfRule type="expression" dxfId="2" priority="4" stopIfTrue="1">
      <formula>$H16="C"</formula>
    </cfRule>
    <cfRule type="expression" dxfId="1" priority="5" stopIfTrue="1">
      <formula>$H16="D"</formula>
    </cfRule>
    <cfRule type="expression" dxfId="0" priority="6" stopIfTrue="1">
      <formula>$H16="F"</formula>
    </cfRule>
  </conditionalFormatting>
  <dataValidations count="1">
    <dataValidation type="list" allowBlank="1" showInputMessage="1" showErrorMessage="1" sqref="I28 I32 I30 I38 I34 I36 I46 I50 I48 I54 I52 I62 I66 I64 I70 I68 I78 I82 I80 I84 I92 I96 I94 I102 I98 I110 I114 I112 I119 I116 I127 I131 I129 I133 I141 I145 I143 I147 I100">
      <formula1>"0, 1, 2, 3, 4, NA"</formula1>
    </dataValidation>
  </dataValidations>
  <pageMargins left="0.25" right="0" top="0.5" bottom="0.5" header="0.3" footer="0.3"/>
  <pageSetup scale="96" orientation="landscape" horizontalDpi="1200" verticalDpi="1200"/>
  <rowBreaks count="8" manualBreakCount="8">
    <brk id="24" max="16383" man="1"/>
    <brk id="42" max="16383" man="1"/>
    <brk id="58" max="16383" man="1"/>
    <brk id="74" max="16383" man="1"/>
    <brk id="88" max="16383" man="1"/>
    <brk id="106" max="16383" man="1"/>
    <brk id="123" max="16383" man="1"/>
    <brk id="137" max="16383" man="1"/>
  </rowBreaks>
  <extLst>
    <ext xmlns:mx="http://schemas.microsoft.com/office/mac/excel/2008/main" uri="{64002731-A6B0-56B0-2670-7721B7C09600}">
      <mx:PLV Mode="1" OnePage="0" WScale="96"/>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Fessenden</dc:creator>
  <cp:lastModifiedBy>Tera Thompson</cp:lastModifiedBy>
  <cp:lastPrinted>2017-05-15T20:40:53Z</cp:lastPrinted>
  <dcterms:created xsi:type="dcterms:W3CDTF">2016-09-06T19:15:14Z</dcterms:created>
  <dcterms:modified xsi:type="dcterms:W3CDTF">2018-04-20T13:48:10Z</dcterms:modified>
</cp:coreProperties>
</file>