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21-22 Template\"/>
    </mc:Choice>
  </mc:AlternateContent>
  <bookViews>
    <workbookView xWindow="0" yWindow="0" windowWidth="22890" windowHeight="91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J43" i="1" s="1"/>
  <c r="D43" i="1"/>
  <c r="E43" i="1" s="1"/>
  <c r="I42" i="1"/>
  <c r="J42" i="1" s="1"/>
  <c r="D42" i="1"/>
  <c r="E42" i="1" s="1"/>
  <c r="I41" i="1"/>
  <c r="J41" i="1" s="1"/>
  <c r="D41" i="1"/>
  <c r="E41" i="1" s="1"/>
  <c r="I40" i="1"/>
  <c r="J40" i="1" s="1"/>
  <c r="D40" i="1"/>
  <c r="E40" i="1" s="1"/>
  <c r="I39" i="1"/>
  <c r="J39" i="1" s="1"/>
  <c r="D39" i="1"/>
  <c r="E39" i="1" s="1"/>
  <c r="I38" i="1"/>
  <c r="J38" i="1" s="1"/>
  <c r="D38" i="1"/>
  <c r="E38" i="1" s="1"/>
  <c r="I37" i="1"/>
  <c r="J37" i="1" s="1"/>
  <c r="D37" i="1"/>
  <c r="E37" i="1" s="1"/>
  <c r="I34" i="1"/>
  <c r="J34" i="1" s="1"/>
  <c r="D34" i="1"/>
  <c r="E34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E27" i="1" s="1"/>
  <c r="I26" i="1"/>
  <c r="J26" i="1" s="1"/>
  <c r="D26" i="1"/>
  <c r="E26" i="1" s="1"/>
  <c r="I23" i="1"/>
  <c r="J23" i="1" s="1"/>
  <c r="D23" i="1"/>
  <c r="E23" i="1" s="1"/>
  <c r="I22" i="1"/>
  <c r="J22" i="1" s="1"/>
  <c r="D22" i="1"/>
  <c r="E22" i="1" s="1"/>
  <c r="I21" i="1"/>
  <c r="J21" i="1" s="1"/>
  <c r="D21" i="1"/>
  <c r="E21" i="1" s="1"/>
  <c r="E24" i="1" s="1"/>
  <c r="J20" i="1"/>
  <c r="J19" i="1"/>
  <c r="I17" i="1"/>
  <c r="J17" i="1" s="1"/>
  <c r="D17" i="1"/>
  <c r="E17" i="1" s="1"/>
  <c r="I16" i="1"/>
  <c r="J16" i="1" s="1"/>
  <c r="D16" i="1"/>
  <c r="E16" i="1" s="1"/>
  <c r="I15" i="1"/>
  <c r="J15" i="1" s="1"/>
  <c r="D15" i="1"/>
  <c r="E15" i="1" s="1"/>
  <c r="I14" i="1"/>
  <c r="J14" i="1" s="1"/>
  <c r="D14" i="1"/>
  <c r="E14" i="1" s="1"/>
  <c r="I13" i="1"/>
  <c r="J13" i="1" s="1"/>
  <c r="D13" i="1"/>
  <c r="E13" i="1" s="1"/>
  <c r="I12" i="1"/>
  <c r="J12" i="1" s="1"/>
  <c r="D12" i="1"/>
  <c r="E12" i="1" s="1"/>
  <c r="I8" i="1"/>
  <c r="J8" i="1" s="1"/>
  <c r="D8" i="1"/>
  <c r="E8" i="1" s="1"/>
  <c r="I7" i="1"/>
  <c r="J7" i="1" s="1"/>
  <c r="D7" i="1"/>
  <c r="E7" i="1" s="1"/>
  <c r="I6" i="1"/>
  <c r="J6" i="1" s="1"/>
  <c r="D6" i="1"/>
  <c r="E6" i="1" s="1"/>
  <c r="I5" i="1"/>
  <c r="J5" i="1" s="1"/>
  <c r="D5" i="1"/>
  <c r="E5" i="1" s="1"/>
  <c r="H1" i="1"/>
  <c r="E44" i="1" l="1"/>
  <c r="J24" i="1"/>
  <c r="E9" i="1"/>
  <c r="E18" i="1"/>
  <c r="E31" i="1"/>
  <c r="J9" i="1"/>
  <c r="J18" i="1"/>
  <c r="J31" i="1"/>
  <c r="J44" i="1"/>
  <c r="I9" i="1"/>
  <c r="I18" i="1"/>
  <c r="D24" i="1"/>
  <c r="D31" i="1"/>
  <c r="D44" i="1"/>
  <c r="D9" i="1"/>
  <c r="D18" i="1"/>
  <c r="I24" i="1"/>
  <c r="I31" i="1"/>
  <c r="I44" i="1"/>
</calcChain>
</file>

<file path=xl/sharedStrings.xml><?xml version="1.0" encoding="utf-8"?>
<sst xmlns="http://schemas.openxmlformats.org/spreadsheetml/2006/main" count="85" uniqueCount="39">
  <si>
    <t>Budget Summary  Report for</t>
  </si>
  <si>
    <t>2020 - 2021  Actual Budget</t>
  </si>
  <si>
    <t>2021 - 2022  "Proposed" Budget</t>
  </si>
  <si>
    <t>Instruction</t>
  </si>
  <si>
    <t>Instructional Resources, Media Services</t>
  </si>
  <si>
    <t>Curriculum Development &amp; Staff Development</t>
  </si>
  <si>
    <t>Payment to Juvenile Justice AEP</t>
  </si>
  <si>
    <t>Total:</t>
  </si>
  <si>
    <t>Instructional Support</t>
  </si>
  <si>
    <t>Instructional Leadership</t>
  </si>
  <si>
    <t>School Leadership</t>
  </si>
  <si>
    <t>Guidance &amp; Counseling, Evaluation</t>
  </si>
  <si>
    <t>Social Work Services</t>
  </si>
  <si>
    <t>Health Services</t>
  </si>
  <si>
    <t>Co-curricular/ Extra-curricular Activities</t>
  </si>
  <si>
    <t>Total</t>
  </si>
  <si>
    <t>Central Admin</t>
  </si>
  <si>
    <t>General Administration</t>
  </si>
  <si>
    <t>41                          Publish Required Notices</t>
  </si>
  <si>
    <t>Expenditures to publish all statutorily required public notices in the newspaper by the school district or their representatives.</t>
  </si>
  <si>
    <t>41                          Lobbying</t>
  </si>
  <si>
    <t>Expenditures for "directly or indirectly influencing or attempy to influence the outcome of legislation or administrative action as those terms are defined in Section 305.002, Government Code."</t>
  </si>
  <si>
    <t>District Operations</t>
  </si>
  <si>
    <t>Plant Maintenance &amp; Operations</t>
  </si>
  <si>
    <t>Security and Monitoring</t>
  </si>
  <si>
    <t>Data Processing</t>
  </si>
  <si>
    <t>Student Transportation</t>
  </si>
  <si>
    <t>Food Services</t>
  </si>
  <si>
    <t>Debt Service</t>
  </si>
  <si>
    <t>Other</t>
  </si>
  <si>
    <t>Community Service</t>
  </si>
  <si>
    <t>Facilities Acquisition   and Construction</t>
  </si>
  <si>
    <t>Contracted Instructional Services Between Public schools</t>
  </si>
  <si>
    <t>Incremental Cost Associated with Chapter 41 School Districts</t>
  </si>
  <si>
    <t>Payments to Fiscal Agents for Shared Service Arrangements</t>
  </si>
  <si>
    <t>Payments to Tax Increment Funds</t>
  </si>
  <si>
    <t>Inter-government charges not Defined in Other codes</t>
  </si>
  <si>
    <t>Aggregrate Exp</t>
  </si>
  <si>
    <t>Per Pupil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</si>
</sst>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left" wrapText="1"/>
    </xf>
    <xf numFmtId="0" fontId="1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164" fontId="1" fillId="4" borderId="1" xfId="0" applyNumberFormat="1" applyFont="1" applyFill="1" applyBorder="1"/>
    <xf numFmtId="0" fontId="1" fillId="2" borderId="0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164" fontId="1" fillId="3" borderId="3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164" fontId="1" fillId="4" borderId="3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164" fontId="1" fillId="3" borderId="5" xfId="0" applyNumberFormat="1" applyFont="1" applyFill="1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164" fontId="1" fillId="4" borderId="5" xfId="0" applyNumberFormat="1" applyFont="1" applyFill="1" applyBorder="1"/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/>
    <xf numFmtId="0" fontId="1" fillId="4" borderId="1" xfId="0" applyFont="1" applyFill="1" applyBorder="1" applyAlignment="1">
      <alignment horizontal="center" wrapText="1"/>
    </xf>
    <xf numFmtId="0" fontId="1" fillId="4" borderId="0" xfId="0" applyFont="1" applyFill="1"/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wrapText="1"/>
    </xf>
    <xf numFmtId="164" fontId="1" fillId="3" borderId="7" xfId="0" applyNumberFormat="1" applyFont="1" applyFill="1" applyBorder="1"/>
    <xf numFmtId="0" fontId="1" fillId="2" borderId="8" xfId="0" applyFont="1" applyFill="1" applyBorder="1"/>
    <xf numFmtId="0" fontId="1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wrapText="1"/>
    </xf>
    <xf numFmtId="164" fontId="1" fillId="5" borderId="7" xfId="0" applyNumberFormat="1" applyFont="1" applyFill="1" applyBorder="1"/>
    <xf numFmtId="164" fontId="1" fillId="4" borderId="7" xfId="0" applyNumberFormat="1" applyFont="1" applyFill="1" applyBorder="1"/>
    <xf numFmtId="0" fontId="1" fillId="3" borderId="9" xfId="0" applyFont="1" applyFill="1" applyBorder="1" applyAlignment="1">
      <alignment wrapText="1"/>
    </xf>
    <xf numFmtId="164" fontId="1" fillId="3" borderId="9" xfId="0" applyNumberFormat="1" applyFont="1" applyFill="1" applyBorder="1"/>
    <xf numFmtId="0" fontId="1" fillId="2" borderId="10" xfId="0" applyFont="1" applyFill="1" applyBorder="1"/>
    <xf numFmtId="0" fontId="1" fillId="5" borderId="9" xfId="0" applyFont="1" applyFill="1" applyBorder="1" applyAlignment="1">
      <alignment wrapText="1"/>
    </xf>
    <xf numFmtId="164" fontId="1" fillId="5" borderId="9" xfId="0" applyNumberFormat="1" applyFont="1" applyFill="1" applyBorder="1"/>
    <xf numFmtId="0" fontId="1" fillId="4" borderId="5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164" fontId="1" fillId="3" borderId="11" xfId="0" applyNumberFormat="1" applyFont="1" applyFill="1" applyBorder="1"/>
    <xf numFmtId="0" fontId="1" fillId="2" borderId="12" xfId="0" applyFont="1" applyFill="1" applyBorder="1"/>
    <xf numFmtId="0" fontId="1" fillId="5" borderId="11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wrapText="1"/>
    </xf>
    <xf numFmtId="164" fontId="1" fillId="4" borderId="11" xfId="0" applyNumberFormat="1" applyFont="1" applyFill="1" applyBorder="1"/>
    <xf numFmtId="0" fontId="1" fillId="3" borderId="14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164" fontId="1" fillId="3" borderId="14" xfId="0" applyNumberFormat="1" applyFont="1" applyFill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wrapText="1"/>
    </xf>
    <xf numFmtId="164" fontId="1" fillId="4" borderId="14" xfId="0" applyNumberFormat="1" applyFont="1" applyFill="1" applyBorder="1"/>
    <xf numFmtId="0" fontId="1" fillId="2" borderId="0" xfId="0" applyFont="1" applyFill="1" applyBorder="1" applyAlignment="1">
      <alignment wrapText="1"/>
    </xf>
    <xf numFmtId="164" fontId="1" fillId="2" borderId="0" xfId="0" applyNumberFormat="1" applyFont="1" applyFill="1" applyBorder="1"/>
    <xf numFmtId="164" fontId="1" fillId="2" borderId="0" xfId="0" applyNumberFormat="1" applyFont="1" applyFill="1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/>
    <xf numFmtId="0" fontId="1" fillId="0" borderId="0" xfId="0" applyFont="1" applyBorder="1"/>
    <xf numFmtId="164" fontId="1" fillId="0" borderId="0" xfId="0" applyNumberFormat="1" applyFont="1"/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Alignment="1">
      <alignment horizontal="center" wrapText="1"/>
    </xf>
    <xf numFmtId="0" fontId="3" fillId="0" borderId="0" xfId="0" applyFont="1"/>
    <xf numFmtId="164" fontId="1" fillId="4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2%20Web%20Posting%20for%20Proposed%20Budget%20wb5%20Revised%2005-13-202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Entry_Web Posting"/>
      <sheetName val="Web Page Notice of Budgets"/>
      <sheetName val="Percent increase-decrease"/>
      <sheetName val="Sheet3"/>
    </sheetNames>
    <sheetDataSet>
      <sheetData sheetId="0"/>
      <sheetData sheetId="1">
        <row r="1">
          <cell r="B1" t="str">
            <v>CHILDRESS ISD</v>
          </cell>
        </row>
        <row r="9">
          <cell r="D9">
            <v>1030</v>
          </cell>
          <cell r="F9">
            <v>980</v>
          </cell>
        </row>
        <row r="11">
          <cell r="D11">
            <v>6035779</v>
          </cell>
          <cell r="F11">
            <v>5866026</v>
          </cell>
        </row>
        <row r="12">
          <cell r="D12">
            <v>97381</v>
          </cell>
          <cell r="F12">
            <v>103684</v>
          </cell>
        </row>
        <row r="13">
          <cell r="D13">
            <v>31565</v>
          </cell>
          <cell r="F13">
            <v>24410</v>
          </cell>
        </row>
        <row r="14">
          <cell r="D14">
            <v>0</v>
          </cell>
          <cell r="F14">
            <v>0</v>
          </cell>
        </row>
        <row r="15">
          <cell r="D15">
            <v>690560</v>
          </cell>
          <cell r="F15">
            <v>695570</v>
          </cell>
        </row>
        <row r="16">
          <cell r="D16">
            <v>211833</v>
          </cell>
          <cell r="F16">
            <v>215745</v>
          </cell>
        </row>
        <row r="17">
          <cell r="D17">
            <v>0</v>
          </cell>
          <cell r="F17">
            <v>0</v>
          </cell>
        </row>
        <row r="18">
          <cell r="D18">
            <v>98458</v>
          </cell>
          <cell r="F18">
            <v>83841</v>
          </cell>
        </row>
        <row r="19">
          <cell r="D19">
            <v>442726</v>
          </cell>
          <cell r="F19">
            <v>457817</v>
          </cell>
        </row>
        <row r="20">
          <cell r="D20">
            <v>669030</v>
          </cell>
          <cell r="F20">
            <v>612350</v>
          </cell>
        </row>
        <row r="21">
          <cell r="D21">
            <v>721640</v>
          </cell>
          <cell r="F21">
            <v>562064</v>
          </cell>
        </row>
        <row r="22">
          <cell r="D22">
            <v>1076453</v>
          </cell>
          <cell r="F22">
            <v>985944</v>
          </cell>
        </row>
        <row r="23">
          <cell r="D23">
            <v>1601</v>
          </cell>
          <cell r="F23">
            <v>2000</v>
          </cell>
        </row>
        <row r="24">
          <cell r="D24">
            <v>0</v>
          </cell>
          <cell r="F24">
            <v>0</v>
          </cell>
        </row>
        <row r="25">
          <cell r="D25">
            <v>2056598</v>
          </cell>
          <cell r="F25">
            <v>1591528</v>
          </cell>
        </row>
        <row r="26">
          <cell r="D26">
            <v>41050</v>
          </cell>
          <cell r="F26">
            <v>77010</v>
          </cell>
        </row>
        <row r="27">
          <cell r="D27">
            <v>265065</v>
          </cell>
          <cell r="F27">
            <v>253971</v>
          </cell>
        </row>
        <row r="28">
          <cell r="D28">
            <v>0</v>
          </cell>
          <cell r="F28">
            <v>0</v>
          </cell>
        </row>
        <row r="29">
          <cell r="D29">
            <v>218696</v>
          </cell>
          <cell r="F29">
            <v>775086</v>
          </cell>
        </row>
        <row r="30">
          <cell r="D30">
            <v>29882</v>
          </cell>
          <cell r="F30">
            <v>23253</v>
          </cell>
        </row>
        <row r="31">
          <cell r="D31">
            <v>1900</v>
          </cell>
          <cell r="F31">
            <v>1500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160000</v>
          </cell>
          <cell r="F35">
            <v>175000</v>
          </cell>
        </row>
        <row r="37">
          <cell r="D37">
            <v>0</v>
          </cell>
          <cell r="F37">
            <v>0</v>
          </cell>
        </row>
        <row r="39">
          <cell r="D39">
            <v>0</v>
          </cell>
          <cell r="F39">
            <v>0</v>
          </cell>
        </row>
        <row r="40">
          <cell r="D40">
            <v>100000</v>
          </cell>
          <cell r="F40">
            <v>110000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K3" sqref="K3"/>
    </sheetView>
  </sheetViews>
  <sheetFormatPr defaultRowHeight="14.5" x14ac:dyDescent="0.35"/>
  <cols>
    <col min="1" max="1" width="0.7265625" style="84" customWidth="1"/>
    <col min="2" max="2" width="9.54296875" style="84" customWidth="1"/>
    <col min="3" max="3" width="17.36328125" style="84" customWidth="1"/>
    <col min="4" max="4" width="9.453125" style="84" customWidth="1"/>
    <col min="5" max="5" width="7.08984375" style="84" customWidth="1"/>
    <col min="6" max="6" width="0.81640625" style="84" customWidth="1"/>
    <col min="7" max="7" width="9.81640625" style="84" customWidth="1"/>
    <col min="8" max="8" width="18.453125" style="84" customWidth="1"/>
    <col min="9" max="9" width="8.6328125" style="84" customWidth="1"/>
    <col min="10" max="10" width="7.453125" style="84" customWidth="1"/>
    <col min="11" max="11" width="0.7265625" style="84" customWidth="1"/>
  </cols>
  <sheetData>
    <row r="1" spans="1:11" x14ac:dyDescent="0.35">
      <c r="A1" s="1"/>
      <c r="B1" s="2"/>
      <c r="C1" s="3"/>
      <c r="D1" s="4" t="s">
        <v>0</v>
      </c>
      <c r="E1" s="4"/>
      <c r="F1" s="5"/>
      <c r="G1" s="2"/>
      <c r="H1" s="6" t="str">
        <f>'[1]Data Entry_Web Posting'!B1</f>
        <v>CHILDRESS ISD</v>
      </c>
      <c r="I1" s="4"/>
      <c r="J1" s="4"/>
      <c r="K1" s="7"/>
    </row>
    <row r="2" spans="1:11" x14ac:dyDescent="0.35">
      <c r="A2" s="8"/>
      <c r="B2" s="9"/>
      <c r="C2" s="9" t="s">
        <v>1</v>
      </c>
      <c r="D2" s="10"/>
      <c r="E2" s="10"/>
      <c r="F2" s="8"/>
      <c r="G2" s="11"/>
      <c r="H2" s="11" t="s">
        <v>2</v>
      </c>
      <c r="I2" s="12"/>
      <c r="J2" s="12"/>
      <c r="K2" s="13"/>
    </row>
    <row r="3" spans="1:11" ht="32.5" customHeight="1" x14ac:dyDescent="0.35">
      <c r="A3" s="8"/>
      <c r="B3" s="9"/>
      <c r="C3" s="14"/>
      <c r="D3" s="15" t="s">
        <v>37</v>
      </c>
      <c r="E3" s="15" t="s">
        <v>38</v>
      </c>
      <c r="F3" s="8"/>
      <c r="G3" s="11"/>
      <c r="H3" s="16"/>
      <c r="I3" s="17" t="s">
        <v>37</v>
      </c>
      <c r="J3" s="85" t="s">
        <v>38</v>
      </c>
      <c r="K3" s="13"/>
    </row>
    <row r="4" spans="1:11" ht="9.5" customHeight="1" x14ac:dyDescent="0.35">
      <c r="A4" s="18"/>
      <c r="B4" s="19" t="s">
        <v>3</v>
      </c>
      <c r="C4" s="20"/>
      <c r="D4" s="21"/>
      <c r="E4" s="21"/>
      <c r="F4" s="18"/>
      <c r="G4" s="22" t="s">
        <v>3</v>
      </c>
      <c r="H4" s="23"/>
      <c r="I4" s="24"/>
      <c r="J4" s="24"/>
      <c r="K4" s="25"/>
    </row>
    <row r="5" spans="1:11" ht="12" customHeight="1" x14ac:dyDescent="0.35">
      <c r="A5" s="18"/>
      <c r="B5" s="19">
        <v>11</v>
      </c>
      <c r="C5" s="20" t="s">
        <v>3</v>
      </c>
      <c r="D5" s="21">
        <f>'[1]Data Entry_Web Posting'!D11</f>
        <v>6035779</v>
      </c>
      <c r="E5" s="21">
        <f>D5/'[1]Data Entry_Web Posting'!D$9</f>
        <v>5859.9796116504858</v>
      </c>
      <c r="F5" s="18"/>
      <c r="G5" s="22">
        <v>11</v>
      </c>
      <c r="H5" s="23" t="s">
        <v>3</v>
      </c>
      <c r="I5" s="24">
        <f>'[1]Data Entry_Web Posting'!F11</f>
        <v>5866026</v>
      </c>
      <c r="J5" s="24">
        <f>I5/'[1]Data Entry_Web Posting'!F$9</f>
        <v>5985.7408163265309</v>
      </c>
      <c r="K5" s="25"/>
    </row>
    <row r="6" spans="1:11" ht="29.5" customHeight="1" x14ac:dyDescent="0.35">
      <c r="A6" s="18"/>
      <c r="B6" s="19">
        <v>12</v>
      </c>
      <c r="C6" s="20" t="s">
        <v>4</v>
      </c>
      <c r="D6" s="21">
        <f>'[1]Data Entry_Web Posting'!D12</f>
        <v>97381</v>
      </c>
      <c r="E6" s="21">
        <f>D6/'[1]Data Entry_Web Posting'!D$9</f>
        <v>94.544660194174753</v>
      </c>
      <c r="F6" s="18"/>
      <c r="G6" s="22">
        <v>12</v>
      </c>
      <c r="H6" s="23" t="s">
        <v>4</v>
      </c>
      <c r="I6" s="24">
        <f>'[1]Data Entry_Web Posting'!F12</f>
        <v>103684</v>
      </c>
      <c r="J6" s="24">
        <f>I6/'[1]Data Entry_Web Posting'!F$9</f>
        <v>105.8</v>
      </c>
      <c r="K6" s="25"/>
    </row>
    <row r="7" spans="1:11" ht="36" customHeight="1" x14ac:dyDescent="0.35">
      <c r="A7" s="18"/>
      <c r="B7" s="19">
        <v>13</v>
      </c>
      <c r="C7" s="20" t="s">
        <v>5</v>
      </c>
      <c r="D7" s="21">
        <f>'[1]Data Entry_Web Posting'!D13</f>
        <v>31565</v>
      </c>
      <c r="E7" s="21">
        <f>D7/'[1]Data Entry_Web Posting'!D$9</f>
        <v>30.645631067961165</v>
      </c>
      <c r="F7" s="18"/>
      <c r="G7" s="22">
        <v>13</v>
      </c>
      <c r="H7" s="23" t="s">
        <v>5</v>
      </c>
      <c r="I7" s="24">
        <f>'[1]Data Entry_Web Posting'!F13</f>
        <v>24410</v>
      </c>
      <c r="J7" s="24">
        <f>I7/'[1]Data Entry_Web Posting'!F$9</f>
        <v>24.908163265306122</v>
      </c>
      <c r="K7" s="25"/>
    </row>
    <row r="8" spans="1:11" ht="27.5" customHeight="1" thickBot="1" x14ac:dyDescent="0.4">
      <c r="A8" s="18"/>
      <c r="B8" s="26">
        <v>95</v>
      </c>
      <c r="C8" s="27" t="s">
        <v>6</v>
      </c>
      <c r="D8" s="28">
        <f>'[1]Data Entry_Web Posting'!D37</f>
        <v>0</v>
      </c>
      <c r="E8" s="28">
        <f>D8/'[1]Data Entry_Web Posting'!D$9</f>
        <v>0</v>
      </c>
      <c r="F8" s="18"/>
      <c r="G8" s="29">
        <v>95</v>
      </c>
      <c r="H8" s="30" t="s">
        <v>6</v>
      </c>
      <c r="I8" s="31">
        <f>'[1]Data Entry_Web Posting'!F37</f>
        <v>0</v>
      </c>
      <c r="J8" s="31">
        <f>I8/'[1]Data Entry_Web Posting'!F$9</f>
        <v>0</v>
      </c>
      <c r="K8" s="25"/>
    </row>
    <row r="9" spans="1:11" ht="11.5" customHeight="1" thickTop="1" x14ac:dyDescent="0.35">
      <c r="A9" s="18"/>
      <c r="B9" s="32"/>
      <c r="C9" s="33" t="s">
        <v>7</v>
      </c>
      <c r="D9" s="34">
        <f>SUM(D5:D8)</f>
        <v>6164725</v>
      </c>
      <c r="E9" s="34">
        <f>SUM(E5:E8)</f>
        <v>5985.1699029126221</v>
      </c>
      <c r="F9" s="18"/>
      <c r="G9" s="35"/>
      <c r="H9" s="36" t="s">
        <v>7</v>
      </c>
      <c r="I9" s="37">
        <f>SUM(I5:I8)</f>
        <v>5994120</v>
      </c>
      <c r="J9" s="37">
        <f>SUM(J5:J8)</f>
        <v>6116.4489795918371</v>
      </c>
      <c r="K9" s="25"/>
    </row>
    <row r="10" spans="1:11" x14ac:dyDescent="0.35">
      <c r="A10" s="18"/>
      <c r="B10" s="32"/>
      <c r="C10" s="38"/>
      <c r="D10" s="34"/>
      <c r="E10" s="21"/>
      <c r="F10" s="18"/>
      <c r="G10" s="35"/>
      <c r="H10" s="39"/>
      <c r="I10" s="24"/>
      <c r="J10" s="24"/>
      <c r="K10" s="25"/>
    </row>
    <row r="11" spans="1:11" ht="22" x14ac:dyDescent="0.35">
      <c r="A11" s="18"/>
      <c r="B11" s="40" t="s">
        <v>8</v>
      </c>
      <c r="C11" s="41"/>
      <c r="D11" s="21"/>
      <c r="E11" s="21"/>
      <c r="F11" s="18"/>
      <c r="G11" s="42" t="s">
        <v>8</v>
      </c>
      <c r="H11" s="43"/>
      <c r="I11" s="24"/>
      <c r="J11" s="24"/>
      <c r="K11" s="25"/>
    </row>
    <row r="12" spans="1:11" ht="20" customHeight="1" x14ac:dyDescent="0.35">
      <c r="A12" s="18"/>
      <c r="B12" s="19">
        <v>21</v>
      </c>
      <c r="C12" s="20" t="s">
        <v>9</v>
      </c>
      <c r="D12" s="21">
        <f>'[1]Data Entry_Web Posting'!D14</f>
        <v>0</v>
      </c>
      <c r="E12" s="21">
        <f>D12/'[1]Data Entry_Web Posting'!D$9</f>
        <v>0</v>
      </c>
      <c r="F12" s="18"/>
      <c r="G12" s="22">
        <v>21</v>
      </c>
      <c r="H12" s="23" t="s">
        <v>9</v>
      </c>
      <c r="I12" s="24">
        <f>'[1]Data Entry_Web Posting'!F14</f>
        <v>0</v>
      </c>
      <c r="J12" s="24">
        <f>I12/'[1]Data Entry_Web Posting'!F$9</f>
        <v>0</v>
      </c>
      <c r="K12" s="25"/>
    </row>
    <row r="13" spans="1:11" ht="16" customHeight="1" x14ac:dyDescent="0.35">
      <c r="A13" s="18"/>
      <c r="B13" s="19">
        <v>23</v>
      </c>
      <c r="C13" s="20" t="s">
        <v>10</v>
      </c>
      <c r="D13" s="21">
        <f>'[1]Data Entry_Web Posting'!D15</f>
        <v>690560</v>
      </c>
      <c r="E13" s="21">
        <f>D13/'[1]Data Entry_Web Posting'!D$9</f>
        <v>670.44660194174753</v>
      </c>
      <c r="F13" s="18"/>
      <c r="G13" s="22">
        <v>23</v>
      </c>
      <c r="H13" s="23" t="s">
        <v>10</v>
      </c>
      <c r="I13" s="24">
        <f>'[1]Data Entry_Web Posting'!F15</f>
        <v>695570</v>
      </c>
      <c r="J13" s="24">
        <f>I13/'[1]Data Entry_Web Posting'!F$9</f>
        <v>709.76530612244903</v>
      </c>
      <c r="K13" s="25"/>
    </row>
    <row r="14" spans="1:11" ht="26" customHeight="1" x14ac:dyDescent="0.35">
      <c r="A14" s="18"/>
      <c r="B14" s="19">
        <v>31</v>
      </c>
      <c r="C14" s="20" t="s">
        <v>11</v>
      </c>
      <c r="D14" s="21">
        <f>'[1]Data Entry_Web Posting'!D16</f>
        <v>211833</v>
      </c>
      <c r="E14" s="21">
        <f>D14/'[1]Data Entry_Web Posting'!D$9</f>
        <v>205.66310679611649</v>
      </c>
      <c r="F14" s="18"/>
      <c r="G14" s="22">
        <v>31</v>
      </c>
      <c r="H14" s="23" t="s">
        <v>11</v>
      </c>
      <c r="I14" s="24">
        <f>'[1]Data Entry_Web Posting'!F16</f>
        <v>215745</v>
      </c>
      <c r="J14" s="24">
        <f>I14/'[1]Data Entry_Web Posting'!F$9</f>
        <v>220.14795918367346</v>
      </c>
      <c r="K14" s="25"/>
    </row>
    <row r="15" spans="1:11" ht="12" customHeight="1" x14ac:dyDescent="0.35">
      <c r="A15" s="18"/>
      <c r="B15" s="19">
        <v>32</v>
      </c>
      <c r="C15" s="20" t="s">
        <v>12</v>
      </c>
      <c r="D15" s="21">
        <f>'[1]Data Entry_Web Posting'!D17</f>
        <v>0</v>
      </c>
      <c r="E15" s="21">
        <f>D15/'[1]Data Entry_Web Posting'!D$9</f>
        <v>0</v>
      </c>
      <c r="F15" s="18"/>
      <c r="G15" s="22">
        <v>32</v>
      </c>
      <c r="H15" s="23" t="s">
        <v>12</v>
      </c>
      <c r="I15" s="24">
        <f>'[1]Data Entry_Web Posting'!F17</f>
        <v>0</v>
      </c>
      <c r="J15" s="24">
        <f>I15/'[1]Data Entry_Web Posting'!F$9</f>
        <v>0</v>
      </c>
      <c r="K15" s="25"/>
    </row>
    <row r="16" spans="1:11" x14ac:dyDescent="0.35">
      <c r="A16" s="18"/>
      <c r="B16" s="19">
        <v>33</v>
      </c>
      <c r="C16" s="20" t="s">
        <v>13</v>
      </c>
      <c r="D16" s="21">
        <f>'[1]Data Entry_Web Posting'!D18</f>
        <v>98458</v>
      </c>
      <c r="E16" s="21">
        <f>D16/'[1]Data Entry_Web Posting'!D$9</f>
        <v>95.590291262135921</v>
      </c>
      <c r="F16" s="18"/>
      <c r="G16" s="22">
        <v>33</v>
      </c>
      <c r="H16" s="23" t="s">
        <v>13</v>
      </c>
      <c r="I16" s="24">
        <f>'[1]Data Entry_Web Posting'!F18</f>
        <v>83841</v>
      </c>
      <c r="J16" s="24">
        <f>I16/'[1]Data Entry_Web Posting'!F$9</f>
        <v>85.552040816326524</v>
      </c>
      <c r="K16" s="25"/>
    </row>
    <row r="17" spans="1:11" ht="24" customHeight="1" thickBot="1" x14ac:dyDescent="0.4">
      <c r="A17" s="18"/>
      <c r="B17" s="26">
        <v>36</v>
      </c>
      <c r="C17" s="27" t="s">
        <v>14</v>
      </c>
      <c r="D17" s="28">
        <f>'[1]Data Entry_Web Posting'!D21</f>
        <v>721640</v>
      </c>
      <c r="E17" s="28">
        <f>D17/'[1]Data Entry_Web Posting'!D$9</f>
        <v>700.62135922330094</v>
      </c>
      <c r="F17" s="18"/>
      <c r="G17" s="29">
        <v>36</v>
      </c>
      <c r="H17" s="30" t="s">
        <v>14</v>
      </c>
      <c r="I17" s="31">
        <f>'[1]Data Entry_Web Posting'!F21</f>
        <v>562064</v>
      </c>
      <c r="J17" s="31">
        <f>I17/'[1]Data Entry_Web Posting'!F$9</f>
        <v>573.53469387755104</v>
      </c>
      <c r="K17" s="25"/>
    </row>
    <row r="18" spans="1:11" ht="15.5" customHeight="1" thickTop="1" x14ac:dyDescent="0.35">
      <c r="A18" s="18"/>
      <c r="B18" s="32"/>
      <c r="C18" s="33" t="s">
        <v>15</v>
      </c>
      <c r="D18" s="34">
        <f>SUM(D12:D17)</f>
        <v>1722491</v>
      </c>
      <c r="E18" s="34">
        <f>SUM(E12:E17)</f>
        <v>1672.321359223301</v>
      </c>
      <c r="F18" s="18"/>
      <c r="G18" s="35"/>
      <c r="H18" s="36" t="s">
        <v>15</v>
      </c>
      <c r="I18" s="37">
        <f>SUM(I12:I17)</f>
        <v>1557220</v>
      </c>
      <c r="J18" s="37">
        <f>SUM(J12:J17)</f>
        <v>1589</v>
      </c>
      <c r="K18" s="25"/>
    </row>
    <row r="19" spans="1:11" ht="5.5" customHeight="1" x14ac:dyDescent="0.35">
      <c r="A19" s="18"/>
      <c r="B19" s="19"/>
      <c r="C19" s="20"/>
      <c r="D19" s="21"/>
      <c r="E19" s="21"/>
      <c r="F19" s="18"/>
      <c r="G19" s="22"/>
      <c r="H19" s="23"/>
      <c r="I19" s="24"/>
      <c r="J19" s="24">
        <f>I19/'[1]Data Entry_Web Posting'!F$9</f>
        <v>0</v>
      </c>
      <c r="K19" s="25"/>
    </row>
    <row r="20" spans="1:11" ht="22" x14ac:dyDescent="0.35">
      <c r="A20" s="18"/>
      <c r="B20" s="40" t="s">
        <v>16</v>
      </c>
      <c r="C20" s="20"/>
      <c r="D20" s="21"/>
      <c r="E20" s="21"/>
      <c r="F20" s="18"/>
      <c r="G20" s="42" t="s">
        <v>16</v>
      </c>
      <c r="H20" s="23"/>
      <c r="I20" s="24"/>
      <c r="J20" s="24">
        <f>I20/'[1]Data Entry_Web Posting'!F$9</f>
        <v>0</v>
      </c>
      <c r="K20" s="25"/>
    </row>
    <row r="21" spans="1:11" ht="14.5" customHeight="1" thickBot="1" x14ac:dyDescent="0.4">
      <c r="A21" s="18"/>
      <c r="B21" s="40">
        <v>41</v>
      </c>
      <c r="C21" s="20" t="s">
        <v>17</v>
      </c>
      <c r="D21" s="21">
        <f>'[1]Data Entry_Web Posting'!D22</f>
        <v>1076453</v>
      </c>
      <c r="E21" s="21">
        <f>D21/'[1]Data Entry_Web Posting'!D$9</f>
        <v>1045.0999999999999</v>
      </c>
      <c r="F21" s="18"/>
      <c r="G21" s="42">
        <v>41</v>
      </c>
      <c r="H21" s="23" t="s">
        <v>17</v>
      </c>
      <c r="I21" s="24">
        <f>'[1]Data Entry_Web Posting'!F22</f>
        <v>985944</v>
      </c>
      <c r="J21" s="24">
        <f>I21/'[1]Data Entry_Web Posting'!F$9</f>
        <v>1006.065306122449</v>
      </c>
      <c r="K21" s="18"/>
    </row>
    <row r="22" spans="1:11" ht="68" customHeight="1" thickBot="1" x14ac:dyDescent="0.4">
      <c r="A22" s="18"/>
      <c r="B22" s="44" t="s">
        <v>18</v>
      </c>
      <c r="C22" s="45" t="s">
        <v>19</v>
      </c>
      <c r="D22" s="46">
        <f>'[1]Data Entry_Web Posting'!D23</f>
        <v>1601</v>
      </c>
      <c r="E22" s="46">
        <f>D22/'[1]Data Entry_Web Posting'!D$9</f>
        <v>1.554368932038835</v>
      </c>
      <c r="F22" s="47"/>
      <c r="G22" s="48" t="s">
        <v>18</v>
      </c>
      <c r="H22" s="49" t="s">
        <v>19</v>
      </c>
      <c r="I22" s="50">
        <f>'[1]Data Entry_Web Posting'!F23</f>
        <v>2000</v>
      </c>
      <c r="J22" s="51">
        <f>I22/'[1]Data Entry_Web Posting'!F$9</f>
        <v>2.0408163265306123</v>
      </c>
      <c r="K22" s="18"/>
    </row>
    <row r="23" spans="1:11" ht="109.5" customHeight="1" thickBot="1" x14ac:dyDescent="0.4">
      <c r="A23" s="18"/>
      <c r="B23" s="44" t="s">
        <v>20</v>
      </c>
      <c r="C23" s="52" t="s">
        <v>21</v>
      </c>
      <c r="D23" s="53">
        <f>'[1]Data Entry_Web Posting'!D24</f>
        <v>0</v>
      </c>
      <c r="E23" s="46">
        <f>D23/'[1]Data Entry_Web Posting'!D$9</f>
        <v>0</v>
      </c>
      <c r="F23" s="54"/>
      <c r="G23" s="48" t="s">
        <v>20</v>
      </c>
      <c r="H23" s="55" t="s">
        <v>21</v>
      </c>
      <c r="I23" s="56">
        <f>'[1]Data Entry_Web Posting'!F24</f>
        <v>0</v>
      </c>
      <c r="J23" s="51">
        <f>I23/'[1]Data Entry_Web Posting'!F$9</f>
        <v>0</v>
      </c>
      <c r="K23" s="18"/>
    </row>
    <row r="24" spans="1:11" x14ac:dyDescent="0.35">
      <c r="A24" s="18"/>
      <c r="B24" s="38"/>
      <c r="C24" s="33" t="s">
        <v>7</v>
      </c>
      <c r="D24" s="34">
        <f>SUM(D19:D23)</f>
        <v>1078054</v>
      </c>
      <c r="E24" s="34">
        <f>SUM(E21:E23)</f>
        <v>1046.6543689320388</v>
      </c>
      <c r="F24" s="18"/>
      <c r="G24" s="57"/>
      <c r="H24" s="36" t="s">
        <v>7</v>
      </c>
      <c r="I24" s="37">
        <f>SUM(I19:I23)</f>
        <v>987944</v>
      </c>
      <c r="J24" s="37">
        <f>SUM(J21:J23)</f>
        <v>1008.1061224489796</v>
      </c>
      <c r="K24" s="18"/>
    </row>
    <row r="25" spans="1:11" ht="22" x14ac:dyDescent="0.35">
      <c r="A25" s="18"/>
      <c r="B25" s="20" t="s">
        <v>22</v>
      </c>
      <c r="C25" s="20"/>
      <c r="D25" s="21"/>
      <c r="E25" s="21"/>
      <c r="F25" s="18"/>
      <c r="G25" s="58" t="s">
        <v>22</v>
      </c>
      <c r="H25" s="23"/>
      <c r="I25" s="24"/>
      <c r="J25" s="24"/>
      <c r="K25" s="18"/>
    </row>
    <row r="26" spans="1:11" ht="22.5" customHeight="1" x14ac:dyDescent="0.35">
      <c r="A26" s="18"/>
      <c r="B26" s="40">
        <v>51</v>
      </c>
      <c r="C26" s="20" t="s">
        <v>23</v>
      </c>
      <c r="D26" s="21">
        <f>'[1]Data Entry_Web Posting'!D25</f>
        <v>2056598</v>
      </c>
      <c r="E26" s="21">
        <f>D26/'[1]Data Entry_Web Posting'!D$9</f>
        <v>1996.6970873786408</v>
      </c>
      <c r="F26" s="18"/>
      <c r="G26" s="42">
        <v>51</v>
      </c>
      <c r="H26" s="23" t="s">
        <v>23</v>
      </c>
      <c r="I26" s="24">
        <f>'[1]Data Entry_Web Posting'!F25</f>
        <v>1591528</v>
      </c>
      <c r="J26" s="24">
        <f>I26/'[1]Data Entry_Web Posting'!F$9</f>
        <v>1624.0081632653062</v>
      </c>
      <c r="K26" s="18"/>
    </row>
    <row r="27" spans="1:11" ht="14" customHeight="1" x14ac:dyDescent="0.35">
      <c r="A27" s="18"/>
      <c r="B27" s="40">
        <v>52</v>
      </c>
      <c r="C27" s="20" t="s">
        <v>24</v>
      </c>
      <c r="D27" s="21">
        <f>'[1]Data Entry_Web Posting'!D26</f>
        <v>41050</v>
      </c>
      <c r="E27" s="21">
        <f>D27/'[1]Data Entry_Web Posting'!D$9</f>
        <v>39.854368932038838</v>
      </c>
      <c r="F27" s="18"/>
      <c r="G27" s="42">
        <v>52</v>
      </c>
      <c r="H27" s="23" t="s">
        <v>24</v>
      </c>
      <c r="I27" s="24">
        <f>'[1]Data Entry_Web Posting'!F26</f>
        <v>77010</v>
      </c>
      <c r="J27" s="24">
        <f>I27/'[1]Data Entry_Web Posting'!F$9</f>
        <v>78.58163265306122</v>
      </c>
      <c r="K27" s="18"/>
    </row>
    <row r="28" spans="1:11" x14ac:dyDescent="0.35">
      <c r="A28" s="18"/>
      <c r="B28" s="40">
        <v>53</v>
      </c>
      <c r="C28" s="20" t="s">
        <v>25</v>
      </c>
      <c r="D28" s="21">
        <f>'[1]Data Entry_Web Posting'!D27</f>
        <v>265065</v>
      </c>
      <c r="E28" s="21">
        <f>D28/'[1]Data Entry_Web Posting'!D$9</f>
        <v>257.34466019417476</v>
      </c>
      <c r="F28" s="18"/>
      <c r="G28" s="42">
        <v>53</v>
      </c>
      <c r="H28" s="23" t="s">
        <v>25</v>
      </c>
      <c r="I28" s="24">
        <f>'[1]Data Entry_Web Posting'!F27</f>
        <v>253971</v>
      </c>
      <c r="J28" s="24">
        <f>I28/'[1]Data Entry_Web Posting'!F$9</f>
        <v>259.15408163265306</v>
      </c>
      <c r="K28" s="18"/>
    </row>
    <row r="29" spans="1:11" ht="15" customHeight="1" x14ac:dyDescent="0.35">
      <c r="A29" s="18"/>
      <c r="B29" s="40">
        <v>34</v>
      </c>
      <c r="C29" s="20" t="s">
        <v>26</v>
      </c>
      <c r="D29" s="21">
        <f>'[1]Data Entry_Web Posting'!D19</f>
        <v>442726</v>
      </c>
      <c r="E29" s="21">
        <f>D29/'[1]Data Entry_Web Posting'!D$9</f>
        <v>429.83106796116505</v>
      </c>
      <c r="F29" s="18"/>
      <c r="G29" s="42">
        <v>34</v>
      </c>
      <c r="H29" s="23" t="s">
        <v>26</v>
      </c>
      <c r="I29" s="24">
        <f>'[1]Data Entry_Web Posting'!F19</f>
        <v>457817</v>
      </c>
      <c r="J29" s="24">
        <f>I29/'[1]Data Entry_Web Posting'!F$9</f>
        <v>467.16020408163263</v>
      </c>
      <c r="K29" s="18"/>
    </row>
    <row r="30" spans="1:11" ht="15" thickBot="1" x14ac:dyDescent="0.4">
      <c r="A30" s="18"/>
      <c r="B30" s="59">
        <v>35</v>
      </c>
      <c r="C30" s="27" t="s">
        <v>27</v>
      </c>
      <c r="D30" s="28">
        <f>'[1]Data Entry_Web Posting'!D20</f>
        <v>669030</v>
      </c>
      <c r="E30" s="28">
        <f>D30/'[1]Data Entry_Web Posting'!D$9</f>
        <v>649.54368932038835</v>
      </c>
      <c r="F30" s="18"/>
      <c r="G30" s="60">
        <v>35</v>
      </c>
      <c r="H30" s="30" t="s">
        <v>27</v>
      </c>
      <c r="I30" s="31">
        <f>'[1]Data Entry_Web Posting'!F20</f>
        <v>612350</v>
      </c>
      <c r="J30" s="31">
        <f>I30/'[1]Data Entry_Web Posting'!F$9</f>
        <v>624.84693877551024</v>
      </c>
      <c r="K30" s="18"/>
    </row>
    <row r="31" spans="1:11" ht="15" thickTop="1" x14ac:dyDescent="0.35">
      <c r="A31" s="18"/>
      <c r="B31" s="38"/>
      <c r="C31" s="33" t="s">
        <v>7</v>
      </c>
      <c r="D31" s="34">
        <f>SUM(D26:D30)</f>
        <v>3474469</v>
      </c>
      <c r="E31" s="34">
        <f>SUM(E26:E30)</f>
        <v>3373.2708737864077</v>
      </c>
      <c r="F31" s="18"/>
      <c r="G31" s="57"/>
      <c r="H31" s="36" t="s">
        <v>7</v>
      </c>
      <c r="I31" s="37">
        <f>SUM(I26:I30)</f>
        <v>2992676</v>
      </c>
      <c r="J31" s="37">
        <f>SUM(J26:J30)</f>
        <v>3053.7510204081636</v>
      </c>
      <c r="K31" s="18"/>
    </row>
    <row r="32" spans="1:11" ht="6" customHeight="1" x14ac:dyDescent="0.35">
      <c r="A32" s="18"/>
      <c r="B32" s="20"/>
      <c r="C32" s="20"/>
      <c r="D32" s="21"/>
      <c r="E32" s="21"/>
      <c r="F32" s="18"/>
      <c r="G32" s="58"/>
      <c r="H32" s="23"/>
      <c r="I32" s="24"/>
      <c r="J32" s="24"/>
      <c r="K32" s="18"/>
    </row>
    <row r="33" spans="1:11" ht="12" customHeight="1" x14ac:dyDescent="0.35">
      <c r="A33" s="18"/>
      <c r="B33" s="20" t="s">
        <v>28</v>
      </c>
      <c r="C33" s="20"/>
      <c r="D33" s="21"/>
      <c r="E33" s="21"/>
      <c r="F33" s="18"/>
      <c r="G33" s="58" t="s">
        <v>28</v>
      </c>
      <c r="H33" s="23"/>
      <c r="I33" s="24"/>
      <c r="J33" s="24"/>
      <c r="K33" s="18"/>
    </row>
    <row r="34" spans="1:11" x14ac:dyDescent="0.35">
      <c r="A34" s="18"/>
      <c r="B34" s="40">
        <v>71</v>
      </c>
      <c r="C34" s="20" t="s">
        <v>28</v>
      </c>
      <c r="D34" s="21">
        <f>'[1]Data Entry_Web Posting'!D29+'[1]Data Entry_Web Posting'!D30+'[1]Data Entry_Web Posting'!D31</f>
        <v>250478</v>
      </c>
      <c r="E34" s="21">
        <f>D34/'[1]Data Entry_Web Posting'!D$9</f>
        <v>243.18252427184467</v>
      </c>
      <c r="F34" s="18"/>
      <c r="G34" s="42">
        <v>71</v>
      </c>
      <c r="H34" s="23" t="s">
        <v>28</v>
      </c>
      <c r="I34" s="24">
        <f>'[1]Data Entry_Web Posting'!F29+'[1]Data Entry_Web Posting'!F30+'[1]Data Entry_Web Posting'!F31</f>
        <v>799839</v>
      </c>
      <c r="J34" s="24">
        <f>I34/'[1]Data Entry_Web Posting'!F$9</f>
        <v>816.16224489795923</v>
      </c>
      <c r="K34" s="18"/>
    </row>
    <row r="35" spans="1:11" ht="4" customHeight="1" x14ac:dyDescent="0.35">
      <c r="A35" s="18"/>
      <c r="B35" s="20"/>
      <c r="C35" s="20"/>
      <c r="D35" s="21"/>
      <c r="E35" s="21"/>
      <c r="F35" s="18"/>
      <c r="G35" s="58"/>
      <c r="H35" s="23"/>
      <c r="I35" s="24"/>
      <c r="J35" s="24"/>
      <c r="K35" s="18"/>
    </row>
    <row r="36" spans="1:11" x14ac:dyDescent="0.35">
      <c r="A36" s="18"/>
      <c r="B36" s="20" t="s">
        <v>29</v>
      </c>
      <c r="C36" s="20"/>
      <c r="D36" s="21"/>
      <c r="E36" s="21"/>
      <c r="F36" s="18"/>
      <c r="G36" s="58" t="s">
        <v>29</v>
      </c>
      <c r="H36" s="23"/>
      <c r="I36" s="24"/>
      <c r="J36" s="24"/>
      <c r="K36" s="18"/>
    </row>
    <row r="37" spans="1:11" ht="12.5" customHeight="1" x14ac:dyDescent="0.35">
      <c r="A37" s="18"/>
      <c r="B37" s="40">
        <v>61</v>
      </c>
      <c r="C37" s="20" t="s">
        <v>30</v>
      </c>
      <c r="D37" s="21">
        <f>'[1]Data Entry_Web Posting'!D28</f>
        <v>0</v>
      </c>
      <c r="E37" s="21">
        <f>D37/'[1]Data Entry_Web Posting'!D$9</f>
        <v>0</v>
      </c>
      <c r="F37" s="18"/>
      <c r="G37" s="42">
        <v>61</v>
      </c>
      <c r="H37" s="23" t="s">
        <v>30</v>
      </c>
      <c r="I37" s="24">
        <f>'[1]Data Entry_Web Posting'!F28</f>
        <v>0</v>
      </c>
      <c r="J37" s="24">
        <f>I37/'[1]Data Entry_Web Posting'!F$9</f>
        <v>0</v>
      </c>
      <c r="K37" s="18"/>
    </row>
    <row r="38" spans="1:11" ht="22.5" customHeight="1" x14ac:dyDescent="0.35">
      <c r="A38" s="18"/>
      <c r="B38" s="40">
        <v>81</v>
      </c>
      <c r="C38" s="20" t="s">
        <v>31</v>
      </c>
      <c r="D38" s="21">
        <f>'[1]Data Entry_Web Posting'!D32</f>
        <v>0</v>
      </c>
      <c r="E38" s="21">
        <f>D38/'[1]Data Entry_Web Posting'!D$9</f>
        <v>0</v>
      </c>
      <c r="F38" s="18"/>
      <c r="G38" s="42">
        <v>81</v>
      </c>
      <c r="H38" s="23" t="s">
        <v>31</v>
      </c>
      <c r="I38" s="24">
        <f>'[1]Data Entry_Web Posting'!F32</f>
        <v>0</v>
      </c>
      <c r="J38" s="24">
        <f>I38/'[1]Data Entry_Web Posting'!F$9</f>
        <v>0</v>
      </c>
      <c r="K38" s="18"/>
    </row>
    <row r="39" spans="1:11" ht="33" customHeight="1" x14ac:dyDescent="0.35">
      <c r="A39" s="18"/>
      <c r="B39" s="40">
        <v>91</v>
      </c>
      <c r="C39" s="20" t="s">
        <v>32</v>
      </c>
      <c r="D39" s="21">
        <f>'[1]Data Entry_Web Posting'!D33</f>
        <v>0</v>
      </c>
      <c r="E39" s="21">
        <f>D39/'[1]Data Entry_Web Posting'!D$9</f>
        <v>0</v>
      </c>
      <c r="F39" s="18"/>
      <c r="G39" s="42">
        <v>91</v>
      </c>
      <c r="H39" s="23" t="s">
        <v>32</v>
      </c>
      <c r="I39" s="24">
        <f>'[1]Data Entry_Web Posting'!F33</f>
        <v>0</v>
      </c>
      <c r="J39" s="24">
        <f>I39/'[1]Data Entry_Web Posting'!F$9</f>
        <v>0</v>
      </c>
      <c r="K39" s="18"/>
    </row>
    <row r="40" spans="1:11" ht="43" x14ac:dyDescent="0.35">
      <c r="A40" s="18"/>
      <c r="B40" s="40">
        <v>92</v>
      </c>
      <c r="C40" s="20" t="s">
        <v>33</v>
      </c>
      <c r="D40" s="21">
        <f>'[1]Data Entry_Web Posting'!D34</f>
        <v>0</v>
      </c>
      <c r="E40" s="21">
        <f>D40/'[1]Data Entry_Web Posting'!D$9</f>
        <v>0</v>
      </c>
      <c r="F40" s="18"/>
      <c r="G40" s="42">
        <v>92</v>
      </c>
      <c r="H40" s="23" t="s">
        <v>33</v>
      </c>
      <c r="I40" s="24">
        <f>'[1]Data Entry_Web Posting'!F34</f>
        <v>0</v>
      </c>
      <c r="J40" s="24">
        <f>I40/'[1]Data Entry_Web Posting'!F$9</f>
        <v>0</v>
      </c>
      <c r="K40" s="18"/>
    </row>
    <row r="41" spans="1:11" ht="36.5" customHeight="1" x14ac:dyDescent="0.35">
      <c r="A41" s="18"/>
      <c r="B41" s="40">
        <v>93</v>
      </c>
      <c r="C41" s="20" t="s">
        <v>34</v>
      </c>
      <c r="D41" s="21">
        <f>'[1]Data Entry_Web Posting'!D35</f>
        <v>160000</v>
      </c>
      <c r="E41" s="21">
        <f>D41/'[1]Data Entry_Web Posting'!D$9</f>
        <v>155.33980582524271</v>
      </c>
      <c r="F41" s="18"/>
      <c r="G41" s="42">
        <v>93</v>
      </c>
      <c r="H41" s="23" t="s">
        <v>34</v>
      </c>
      <c r="I41" s="24">
        <f>'[1]Data Entry_Web Posting'!F35</f>
        <v>175000</v>
      </c>
      <c r="J41" s="24">
        <f>I41/'[1]Data Entry_Web Posting'!F$9</f>
        <v>178.57142857142858</v>
      </c>
      <c r="K41" s="18"/>
    </row>
    <row r="42" spans="1:11" ht="22" x14ac:dyDescent="0.35">
      <c r="A42" s="18"/>
      <c r="B42" s="40">
        <v>97</v>
      </c>
      <c r="C42" s="20" t="s">
        <v>35</v>
      </c>
      <c r="D42" s="21">
        <f>'[1]Data Entry_Web Posting'!D39</f>
        <v>0</v>
      </c>
      <c r="E42" s="21">
        <f>D42/'[1]Data Entry_Web Posting'!D$9</f>
        <v>0</v>
      </c>
      <c r="F42" s="18"/>
      <c r="G42" s="42">
        <v>97</v>
      </c>
      <c r="H42" s="23" t="s">
        <v>35</v>
      </c>
      <c r="I42" s="24">
        <f>'[1]Data Entry_Web Posting'!F39</f>
        <v>0</v>
      </c>
      <c r="J42" s="24">
        <f>I42/'[1]Data Entry_Web Posting'!F$9</f>
        <v>0</v>
      </c>
      <c r="K42" s="18"/>
    </row>
    <row r="43" spans="1:11" ht="36" customHeight="1" thickBot="1" x14ac:dyDescent="0.4">
      <c r="A43" s="18"/>
      <c r="B43" s="61">
        <v>99</v>
      </c>
      <c r="C43" s="62" t="s">
        <v>36</v>
      </c>
      <c r="D43" s="63">
        <f>'[1]Data Entry_Web Posting'!D40</f>
        <v>100000</v>
      </c>
      <c r="E43" s="63">
        <f>D43/'[1]Data Entry_Web Posting'!D$9</f>
        <v>97.087378640776706</v>
      </c>
      <c r="F43" s="64"/>
      <c r="G43" s="65">
        <v>99</v>
      </c>
      <c r="H43" s="66" t="s">
        <v>36</v>
      </c>
      <c r="I43" s="67">
        <f>'[1]Data Entry_Web Posting'!F40</f>
        <v>110000</v>
      </c>
      <c r="J43" s="67">
        <f>I43/'[1]Data Entry_Web Posting'!F$9</f>
        <v>112.24489795918367</v>
      </c>
      <c r="K43" s="18"/>
    </row>
    <row r="44" spans="1:11" x14ac:dyDescent="0.35">
      <c r="A44" s="18"/>
      <c r="B44" s="68"/>
      <c r="C44" s="69" t="s">
        <v>7</v>
      </c>
      <c r="D44" s="70">
        <f>SUM(D37:D43)</f>
        <v>260000</v>
      </c>
      <c r="E44" s="70">
        <f>SUM(E37:E43)</f>
        <v>252.42718446601941</v>
      </c>
      <c r="F44" s="18"/>
      <c r="G44" s="71"/>
      <c r="H44" s="72" t="s">
        <v>7</v>
      </c>
      <c r="I44" s="73">
        <f>SUM(I37:I43)</f>
        <v>285000</v>
      </c>
      <c r="J44" s="73">
        <f>SUM(J37:J43)</f>
        <v>290.81632653061229</v>
      </c>
      <c r="K44" s="18"/>
    </row>
    <row r="45" spans="1:11" x14ac:dyDescent="0.35">
      <c r="A45" s="18"/>
      <c r="B45" s="74"/>
      <c r="C45" s="74"/>
      <c r="D45" s="75"/>
      <c r="E45" s="75"/>
      <c r="F45" s="25"/>
      <c r="G45" s="74"/>
      <c r="H45" s="74"/>
      <c r="I45" s="76"/>
      <c r="J45" s="76"/>
      <c r="K45" s="18"/>
    </row>
    <row r="46" spans="1:11" x14ac:dyDescent="0.35">
      <c r="A46" s="1"/>
      <c r="B46" s="77"/>
      <c r="C46" s="77"/>
      <c r="D46" s="78"/>
      <c r="E46" s="78"/>
      <c r="F46" s="79"/>
      <c r="G46" s="77"/>
      <c r="H46" s="77"/>
      <c r="I46" s="80"/>
      <c r="J46" s="80"/>
      <c r="K46" s="1"/>
    </row>
    <row r="47" spans="1:11" x14ac:dyDescent="0.35">
      <c r="A47" s="1"/>
      <c r="B47" s="77"/>
      <c r="C47" s="77"/>
      <c r="D47" s="78"/>
      <c r="E47" s="78"/>
      <c r="F47" s="79"/>
      <c r="G47" s="77"/>
      <c r="H47" s="77"/>
      <c r="I47" s="80"/>
      <c r="J47" s="80"/>
      <c r="K47" s="1"/>
    </row>
    <row r="48" spans="1:11" x14ac:dyDescent="0.35">
      <c r="A48" s="1"/>
      <c r="B48" s="77"/>
      <c r="C48" s="77"/>
      <c r="D48" s="78"/>
      <c r="E48" s="78"/>
      <c r="F48" s="79"/>
      <c r="G48" s="77"/>
      <c r="H48" s="77"/>
      <c r="I48" s="80"/>
      <c r="J48" s="80"/>
      <c r="K48" s="1"/>
    </row>
    <row r="49" spans="1:11" x14ac:dyDescent="0.35">
      <c r="A49" s="1"/>
      <c r="B49" s="81"/>
      <c r="C49" s="81"/>
      <c r="D49" s="82"/>
      <c r="E49" s="82"/>
      <c r="F49" s="1"/>
      <c r="G49" s="81"/>
      <c r="H49" s="81"/>
      <c r="I49" s="80"/>
      <c r="J49" s="80"/>
      <c r="K49" s="1"/>
    </row>
    <row r="50" spans="1:11" x14ac:dyDescent="0.35">
      <c r="A50" s="1"/>
      <c r="B50" s="83"/>
      <c r="C50" s="3"/>
      <c r="D50" s="80"/>
      <c r="E50" s="80"/>
      <c r="F50" s="1"/>
      <c r="G50" s="83"/>
      <c r="H50" s="3"/>
      <c r="I50" s="80"/>
      <c r="J50" s="80"/>
      <c r="K5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Leonard</dc:creator>
  <cp:lastModifiedBy>Karen Leonard</cp:lastModifiedBy>
  <cp:lastPrinted>2021-07-27T18:18:14Z</cp:lastPrinted>
  <dcterms:created xsi:type="dcterms:W3CDTF">2021-05-27T15:51:53Z</dcterms:created>
  <dcterms:modified xsi:type="dcterms:W3CDTF">2021-07-27T18:19:16Z</dcterms:modified>
</cp:coreProperties>
</file>