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VID\"/>
    </mc:Choice>
  </mc:AlternateContent>
  <bookViews>
    <workbookView xWindow="0" yWindow="0" windowWidth="28800" windowHeight="12345"/>
  </bookViews>
  <sheets>
    <sheet name="District Totals" sheetId="1" r:id="rId1"/>
    <sheet name="6-7-21" sheetId="7" r:id="rId2"/>
    <sheet name="5-31-21" sheetId="8" r:id="rId3"/>
    <sheet name="5-24-21" sheetId="9" r:id="rId4"/>
    <sheet name="5-17-21" sheetId="10" r:id="rId5"/>
    <sheet name="5-10-21" sheetId="11" r:id="rId6"/>
    <sheet name="5-3-21" sheetId="12" r:id="rId7"/>
    <sheet name="4-26-21" sheetId="13" r:id="rId8"/>
    <sheet name="4-19-21" sheetId="14" r:id="rId9"/>
    <sheet name="4-12-21" sheetId="15" r:id="rId10"/>
    <sheet name="4-5-21" sheetId="16" r:id="rId11"/>
    <sheet name="3-29-21" sheetId="17" r:id="rId12"/>
    <sheet name="3-22-21" sheetId="18" r:id="rId13"/>
    <sheet name="3-15-21" sheetId="19" r:id="rId14"/>
    <sheet name="3-8-21" sheetId="20" r:id="rId15"/>
    <sheet name="3-1-21" sheetId="21" r:id="rId16"/>
    <sheet name="2-22-21" sheetId="22" r:id="rId17"/>
    <sheet name="2-15-21" sheetId="23" r:id="rId18"/>
    <sheet name="2-8-21" sheetId="24" r:id="rId19"/>
    <sheet name="2-1-21" sheetId="25" r:id="rId20"/>
    <sheet name="1-25-21" sheetId="26" r:id="rId21"/>
    <sheet name="1-18-21" sheetId="27" r:id="rId22"/>
    <sheet name="1-11-21" sheetId="28" r:id="rId23"/>
    <sheet name="1-4-21" sheetId="29" r:id="rId24"/>
    <sheet name="12-28-20" sheetId="30" r:id="rId25"/>
    <sheet name="12-21-20" sheetId="31" r:id="rId26"/>
    <sheet name="12-14-20" sheetId="32" r:id="rId27"/>
    <sheet name="12-7-20" sheetId="33" r:id="rId28"/>
    <sheet name="11-30-20" sheetId="34" r:id="rId29"/>
    <sheet name="11-23-20" sheetId="35" r:id="rId30"/>
    <sheet name="11-16-20" sheetId="36" r:id="rId31"/>
    <sheet name="11-9-20" sheetId="37" r:id="rId32"/>
    <sheet name="11-2-20" sheetId="38" r:id="rId33"/>
    <sheet name="10-26-20" sheetId="39" r:id="rId34"/>
    <sheet name="10-19-20" sheetId="40" r:id="rId35"/>
    <sheet name="10-12-20" sheetId="41" r:id="rId36"/>
    <sheet name="10-5-20" sheetId="42" r:id="rId37"/>
    <sheet name="9-28-20" sheetId="43" r:id="rId38"/>
    <sheet name="9-21-20" sheetId="44" r:id="rId39"/>
    <sheet name="9-14-20" sheetId="45" r:id="rId40"/>
    <sheet name="9-7-20" sheetId="46" r:id="rId41"/>
    <sheet name="8-31-20" sheetId="47" r:id="rId42"/>
    <sheet name="8-24-20" sheetId="3" r:id="rId43"/>
    <sheet name="8-17-20" sheetId="2" r:id="rId4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0" i="1"/>
  <c r="D8" i="1"/>
  <c r="D7" i="1"/>
  <c r="D6" i="1"/>
  <c r="D5" i="1"/>
  <c r="C12" i="1"/>
  <c r="C11" i="1"/>
  <c r="C10" i="1"/>
  <c r="C8" i="1"/>
  <c r="C7" i="1"/>
  <c r="C6" i="1"/>
  <c r="C5" i="1"/>
  <c r="E11" i="1" l="1"/>
  <c r="D14" i="1"/>
  <c r="E6" i="1"/>
  <c r="C14" i="1"/>
  <c r="L14" i="1"/>
  <c r="K14" i="1"/>
  <c r="B6" i="1"/>
  <c r="B7" i="1"/>
  <c r="E7" i="1" s="1"/>
  <c r="B8" i="1"/>
  <c r="E8" i="1" s="1"/>
  <c r="B10" i="1"/>
  <c r="E10" i="1" s="1"/>
  <c r="B11" i="1"/>
  <c r="B12" i="1"/>
  <c r="E12" i="1" s="1"/>
  <c r="B5" i="1"/>
  <c r="E5" i="1" s="1"/>
  <c r="F6" i="1"/>
  <c r="F7" i="1"/>
  <c r="F8" i="1"/>
  <c r="F10" i="1"/>
  <c r="F11" i="1"/>
  <c r="F12" i="1"/>
  <c r="F13" i="1"/>
  <c r="F5" i="1"/>
  <c r="F14" i="1" s="1"/>
  <c r="J6" i="1"/>
  <c r="J7" i="1"/>
  <c r="J8" i="1"/>
  <c r="J11" i="1"/>
  <c r="J12" i="1"/>
  <c r="J5" i="1"/>
  <c r="B14" i="1" l="1"/>
  <c r="E14" i="1" s="1"/>
</calcChain>
</file>

<file path=xl/sharedStrings.xml><?xml version="1.0" encoding="utf-8"?>
<sst xmlns="http://schemas.openxmlformats.org/spreadsheetml/2006/main" count="579" uniqueCount="65">
  <si>
    <t>School/Location</t>
  </si>
  <si>
    <t>Total Students/Staff at Site</t>
  </si>
  <si>
    <t>Students</t>
  </si>
  <si>
    <t>Staff</t>
  </si>
  <si>
    <t>Distance Learners</t>
  </si>
  <si>
    <t>Honcut School</t>
  </si>
  <si>
    <t>Helen Wilcox School</t>
  </si>
  <si>
    <t>Golden Hills School</t>
  </si>
  <si>
    <t>Palermo School</t>
  </si>
  <si>
    <t>Honcut Preschool</t>
  </si>
  <si>
    <t>Helen Wilcox Preschool</t>
  </si>
  <si>
    <t>Palermo Preschool</t>
  </si>
  <si>
    <t>District wide totals</t>
  </si>
  <si>
    <t>DL</t>
  </si>
  <si>
    <t>IP</t>
  </si>
  <si>
    <t>2020-21 PUESD Confirmed COVID-19 Case Update</t>
  </si>
  <si>
    <t>Reported Positive COVID-19 Test</t>
  </si>
  <si>
    <t>Week of 8/17/20</t>
  </si>
  <si>
    <t>Student</t>
  </si>
  <si>
    <t>Week of 8/24/20</t>
  </si>
  <si>
    <t>Week of 8/31/20</t>
  </si>
  <si>
    <t>Week of 9/7/20</t>
  </si>
  <si>
    <t>Week of 9/14/20</t>
  </si>
  <si>
    <t>Week of 9/21/20</t>
  </si>
  <si>
    <t>Week of 9/28/20</t>
  </si>
  <si>
    <t>Week of 10/5/20</t>
  </si>
  <si>
    <t>Week of 10/12/20</t>
  </si>
  <si>
    <t>Week of 10/19/20</t>
  </si>
  <si>
    <t>Week of 10/26/20</t>
  </si>
  <si>
    <t>Week of 11/2/20</t>
  </si>
  <si>
    <t>Week of 11/9/20</t>
  </si>
  <si>
    <t>Week of 11/16/20</t>
  </si>
  <si>
    <t>Week of 11/23/20</t>
  </si>
  <si>
    <t>Week of 11/30/20</t>
  </si>
  <si>
    <t>Week of 12/7/20</t>
  </si>
  <si>
    <t>Week of 12-14-20</t>
  </si>
  <si>
    <t>Week of 12/21/20</t>
  </si>
  <si>
    <t>Week of 12/28/20</t>
  </si>
  <si>
    <t>Week of 1/4/21</t>
  </si>
  <si>
    <t>Week of 1/11/21</t>
  </si>
  <si>
    <t>Week of 1/18/21</t>
  </si>
  <si>
    <t>Week of 1/25/21</t>
  </si>
  <si>
    <t>Week of 2/1/21</t>
  </si>
  <si>
    <t>Week of 2/8/21</t>
  </si>
  <si>
    <t>Week of 2/15/21</t>
  </si>
  <si>
    <t>Week of 2/22/21</t>
  </si>
  <si>
    <t>Week of 3/1/21</t>
  </si>
  <si>
    <t>Week of 3-8-21</t>
  </si>
  <si>
    <t>Week of 3/15/21</t>
  </si>
  <si>
    <t>Week of 3/22/21</t>
  </si>
  <si>
    <t>Week of 3/29/21</t>
  </si>
  <si>
    <t>Week of 4/5/21</t>
  </si>
  <si>
    <t>Week of 4/12/21</t>
  </si>
  <si>
    <t>Week of 4/19/21</t>
  </si>
  <si>
    <t>Week of 4/26/21</t>
  </si>
  <si>
    <t>Week of 5/3/21</t>
  </si>
  <si>
    <t>Week of 5/10/21</t>
  </si>
  <si>
    <t>Week of 5/17/21</t>
  </si>
  <si>
    <t>Week of 5/24/21</t>
  </si>
  <si>
    <t>Week of 5/31/21</t>
  </si>
  <si>
    <t>Week of 6/7/21</t>
  </si>
  <si>
    <t>Staff - Positive COVID</t>
  </si>
  <si>
    <t>Student - Positive COVID</t>
  </si>
  <si>
    <t>Total Percentage Positive of Site Population</t>
  </si>
  <si>
    <t>Reported Positive COVID-19 Cases - Summarized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</si>
</sst>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164" fontId="0" fillId="0" borderId="1" xfId="1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0" fillId="0" borderId="0" xfId="0" applyNumberFormat="1"/>
    <xf numFmtId="164" fontId="0" fillId="0" borderId="1" xfId="1" applyNumberFormat="1" applyFont="1" applyBorder="1" applyAlignment="1">
      <alignment horizontal="center"/>
    </xf>
    <xf numFmtId="165" fontId="0" fillId="0" borderId="1" xfId="2" applyNumberFormat="1" applyFont="1" applyBorder="1"/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A3" sqref="A3"/>
    </sheetView>
  </sheetViews>
  <sheetFormatPr defaultRowHeight="12.75" x14ac:dyDescent="0.2"/>
  <cols>
    <col min="1" max="1" width="30.28515625" customWidth="1"/>
    <col min="2" max="2" width="8.85546875" customWidth="1"/>
    <col min="5" max="5" width="12" customWidth="1"/>
    <col min="10" max="13" width="0" hidden="1" customWidth="1"/>
  </cols>
  <sheetData>
    <row r="1" spans="1:13" ht="18" x14ac:dyDescent="0.25">
      <c r="A1" s="12" t="s">
        <v>15</v>
      </c>
    </row>
    <row r="2" spans="1:13" x14ac:dyDescent="0.2">
      <c r="A2" s="6" t="s">
        <v>64</v>
      </c>
    </row>
    <row r="4" spans="1:13" ht="56.25" x14ac:dyDescent="0.2">
      <c r="A4" s="2" t="s">
        <v>0</v>
      </c>
      <c r="B4" s="2" t="s">
        <v>1</v>
      </c>
      <c r="C4" s="8" t="s">
        <v>61</v>
      </c>
      <c r="D4" s="8" t="s">
        <v>62</v>
      </c>
      <c r="E4" s="2" t="s">
        <v>63</v>
      </c>
      <c r="F4" s="2" t="s">
        <v>4</v>
      </c>
      <c r="J4" s="6" t="s">
        <v>2</v>
      </c>
      <c r="K4" s="7" t="s">
        <v>14</v>
      </c>
      <c r="L4" s="7" t="s">
        <v>13</v>
      </c>
      <c r="M4" s="6" t="s">
        <v>3</v>
      </c>
    </row>
    <row r="5" spans="1:13" x14ac:dyDescent="0.2">
      <c r="A5" s="1" t="s">
        <v>5</v>
      </c>
      <c r="B5" s="3">
        <f>+K5+M5</f>
        <v>23.5</v>
      </c>
      <c r="C5" s="3">
        <f>+'6-7-21'!B7+'5-31-21'!B7+'5-24-21'!B7+'5-17-21'!B7+'5-10-21'!B7+'5-3-21'!B7+'4-26-21'!B7+'4-19-21'!B7+'4-12-21'!B7+'4-5-21'!B7+'3-29-21'!B7+'3-22-21'!B7+'3-15-21'!B7+'3-8-21'!B7+'3-1-21'!B7+'2-22-21'!B7+'2-15-21'!B7+'2-8-21'!B7+'2-1-21'!B7+'1-25-21'!B7+'1-18-21'!B7+'1-11-21'!B7+'1-4-21'!B7+'12-28-20'!B7+'12-21-20'!B7+'12-14-20'!B7+'12-7-20'!B7+'11-30-20'!B7+'11-23-20'!B7+'11-16-20'!B7+'11-9-20'!B7+'11-2-20'!B7+'10-26-20'!B7+'10-19-20'!B7+'10-12-20'!B7+'10-5-20'!B7+'9-28-20'!B7+'9-21-20'!B7+'9-14-20'!B7+'9-7-20'!B7+'8-31-20'!B7+'8-24-20'!B7+'8-17-20'!B7</f>
        <v>0</v>
      </c>
      <c r="D5" s="3">
        <f>+'6-7-21'!C7+'5-31-21'!C7+'5-24-21'!C7+'5-17-21'!C7+'5-10-21'!C7+'5-3-21'!C7+'4-26-21'!C7+'4-19-21'!C7+'4-12-21'!C7+'4-5-21'!C7+'3-29-21'!C7+'3-22-21'!C7+'3-15-21'!C7+'3-8-21'!C7+'3-1-21'!C7+'2-22-21'!C7+'2-15-21'!C7+'2-8-21'!C7+'2-1-21'!C7+'1-25-21'!C7+'1-18-21'!C7+'1-11-21'!C7+'1-4-21'!C7+'12-28-20'!C7+'12-21-20'!C7+'12-14-20'!C7+'12-7-20'!C7+'11-30-20'!C7+'11-23-20'!C7+'11-16-20'!C7+'11-9-20'!C7+'11-2-20'!C7+'10-26-20'!C7+'10-19-20'!C7+'10-12-20'!C7+'10-5-20'!C7+'9-28-20'!C7+'9-21-20'!C7+'9-14-20'!C7+'9-7-20'!C7+'8-31-20'!C7+'8-24-20'!C7+'8-17-20'!C7</f>
        <v>0</v>
      </c>
      <c r="E5" s="11">
        <f>SUM(C5+D5)/B5</f>
        <v>0</v>
      </c>
      <c r="F5" s="3">
        <f>+L5</f>
        <v>0</v>
      </c>
      <c r="J5">
        <f>+K5+L5</f>
        <v>21</v>
      </c>
      <c r="K5">
        <v>21</v>
      </c>
      <c r="M5">
        <v>2.5</v>
      </c>
    </row>
    <row r="6" spans="1:13" x14ac:dyDescent="0.2">
      <c r="A6" s="1" t="s">
        <v>6</v>
      </c>
      <c r="B6" s="3">
        <f t="shared" ref="B6:B12" si="0">+K6+M6</f>
        <v>443</v>
      </c>
      <c r="C6" s="3">
        <f>+'6-7-21'!B8+'5-31-21'!B8+'5-24-21'!B8+'5-17-21'!B8+'5-10-21'!B8+'5-3-21'!B8+'4-26-21'!B8+'4-19-21'!B8+'4-12-21'!B8+'4-5-21'!B8+'3-29-21'!B8+'3-22-21'!B8+'3-15-21'!B8+'3-8-21'!B8+'3-1-21'!B8+'2-22-21'!B8+'2-15-21'!B8+'2-8-21'!B8+'2-1-21'!B8+'1-25-21'!B8+'1-18-21'!B8+'1-11-21'!B8+'1-4-21'!B8+'12-28-20'!B8+'12-21-20'!B8+'12-14-20'!B8+'12-7-20'!B8+'11-30-20'!B8+'11-23-20'!B8+'11-16-20'!B8+'11-9-20'!B8+'11-2-20'!B8+'10-26-20'!B8+'10-19-20'!B8+'10-12-20'!B8+'10-5-20'!B8+'9-28-20'!B8+'9-21-20'!B8+'9-14-20'!B8+'9-7-20'!B8+'8-31-20'!B8+'8-24-20'!B8+'8-17-20'!B8</f>
        <v>2</v>
      </c>
      <c r="D6" s="3">
        <f>+'6-7-21'!C8+'5-31-21'!C8+'5-24-21'!C8+'5-17-21'!C8+'5-10-21'!C8+'5-3-21'!C8+'4-26-21'!C8+'4-19-21'!C8+'4-12-21'!C8+'4-5-21'!C8+'3-29-21'!C8+'3-22-21'!C8+'3-15-21'!C8+'3-8-21'!C8+'3-1-21'!C8+'2-22-21'!C8+'2-15-21'!C8+'2-8-21'!C8+'2-1-21'!C8+'1-25-21'!C8+'1-18-21'!C8+'1-11-21'!C8+'1-4-21'!C8+'12-28-20'!C8+'12-21-20'!C8+'12-14-20'!C8+'12-7-20'!C8+'11-30-20'!C8+'11-23-20'!C8+'11-16-20'!C8+'11-9-20'!C8+'11-2-20'!C8+'10-26-20'!C8+'10-19-20'!C8+'10-12-20'!C8+'10-5-20'!C8+'9-28-20'!C8+'9-21-20'!C8+'9-14-20'!C8+'9-7-20'!C8+'8-31-20'!C8+'8-24-20'!C8+'8-17-20'!C8</f>
        <v>3</v>
      </c>
      <c r="E6" s="11">
        <f t="shared" ref="E6:E14" si="1">SUM(C6+D6)/B6</f>
        <v>1.1286681715575621E-2</v>
      </c>
      <c r="F6" s="3">
        <f t="shared" ref="F6:F13" si="2">+L6</f>
        <v>157</v>
      </c>
      <c r="J6">
        <f t="shared" ref="J6:J12" si="3">+K6+L6</f>
        <v>529</v>
      </c>
      <c r="K6">
        <v>372</v>
      </c>
      <c r="L6">
        <v>157</v>
      </c>
      <c r="M6">
        <v>71</v>
      </c>
    </row>
    <row r="7" spans="1:13" x14ac:dyDescent="0.2">
      <c r="A7" s="1" t="s">
        <v>7</v>
      </c>
      <c r="B7" s="3">
        <f t="shared" si="0"/>
        <v>196</v>
      </c>
      <c r="C7" s="3">
        <f>+'6-7-21'!B9+'5-31-21'!B9+'5-24-21'!B9+'5-17-21'!B9+'5-10-21'!B9+'5-3-21'!B9+'4-26-21'!B9+'4-19-21'!B9+'4-12-21'!B9+'4-5-21'!B9+'3-29-21'!B9+'3-22-21'!B9+'3-15-21'!B9+'3-8-21'!B9+'3-1-21'!B9+'2-22-21'!B9+'2-15-21'!B9+'2-8-21'!B9+'2-1-21'!B9+'1-25-21'!B9+'1-18-21'!B9+'1-11-21'!B9+'1-4-21'!B9+'12-28-20'!B9+'12-21-20'!B9+'12-14-20'!B9+'12-7-20'!B9+'11-30-20'!B9+'11-23-20'!B9+'11-16-20'!B9+'11-9-20'!B9+'11-2-20'!B9+'10-26-20'!B9+'10-19-20'!B9+'10-12-20'!B9+'10-5-20'!B9+'9-28-20'!B9+'9-21-20'!B9+'9-14-20'!B9+'9-7-20'!B9+'8-31-20'!B9+'8-24-20'!B9+'8-17-20'!B9</f>
        <v>1</v>
      </c>
      <c r="D7" s="3">
        <f>+'6-7-21'!C9+'5-31-21'!C9+'5-24-21'!C9+'5-17-21'!C9+'5-10-21'!C9+'5-3-21'!C9+'4-26-21'!C9+'4-19-21'!C9+'4-12-21'!C9+'4-5-21'!C9+'3-29-21'!C9+'3-22-21'!C9+'3-15-21'!C9+'3-8-21'!C9+'3-1-21'!C9+'2-22-21'!C9+'2-15-21'!C9+'2-8-21'!C9+'2-1-21'!C9+'1-25-21'!C9+'1-18-21'!C9+'1-11-21'!C9+'1-4-21'!C9+'12-28-20'!C9+'12-21-20'!C9+'12-14-20'!C9+'12-7-20'!C9+'11-30-20'!C9+'11-23-20'!C9+'11-16-20'!C9+'11-9-20'!C9+'11-2-20'!C9+'10-26-20'!C9+'10-19-20'!C9+'10-12-20'!C9+'10-5-20'!C9+'9-28-20'!C9+'9-21-20'!C9+'9-14-20'!C9+'9-7-20'!C9+'8-31-20'!C9+'8-24-20'!C9+'8-17-20'!C9</f>
        <v>0</v>
      </c>
      <c r="E7" s="11">
        <f t="shared" si="1"/>
        <v>5.1020408163265302E-3</v>
      </c>
      <c r="F7" s="3">
        <f t="shared" si="2"/>
        <v>87</v>
      </c>
      <c r="J7">
        <f t="shared" si="3"/>
        <v>251</v>
      </c>
      <c r="K7">
        <v>164</v>
      </c>
      <c r="L7">
        <v>87</v>
      </c>
      <c r="M7">
        <v>32</v>
      </c>
    </row>
    <row r="8" spans="1:13" x14ac:dyDescent="0.2">
      <c r="A8" s="1" t="s">
        <v>8</v>
      </c>
      <c r="B8" s="3">
        <f t="shared" si="0"/>
        <v>375</v>
      </c>
      <c r="C8" s="3">
        <f>+'6-7-21'!B10+'5-31-21'!B10+'5-24-21'!B10+'5-17-21'!B10+'5-10-21'!B10+'5-3-21'!B10+'4-26-21'!B10+'4-19-21'!B10+'4-12-21'!B10+'4-5-21'!B10+'3-29-21'!B10+'3-22-21'!B10+'3-15-21'!B10+'3-8-21'!B10+'3-1-21'!B10+'2-22-21'!B10+'2-15-21'!B10+'2-8-21'!B10+'2-1-21'!B10+'1-25-21'!B10+'1-18-21'!B10+'1-11-21'!B10+'1-4-21'!B10+'12-28-20'!B10+'12-21-20'!B10+'12-14-20'!B10+'12-7-20'!B10+'11-30-20'!B10+'11-23-20'!B10+'11-16-20'!B10+'11-9-20'!B10+'11-2-20'!B10+'10-26-20'!B10+'10-19-20'!B10+'10-12-20'!B10+'10-5-20'!B10+'9-28-20'!B10+'9-21-20'!B10+'9-14-20'!B10+'9-7-20'!B10+'8-31-20'!B10+'8-24-20'!B10+'8-17-20'!B10</f>
        <v>0</v>
      </c>
      <c r="D8" s="3">
        <f>+'6-7-21'!C10+'5-31-21'!C10+'5-24-21'!C10+'5-17-21'!C10+'5-10-21'!C10+'5-3-21'!C10+'4-26-21'!C10+'4-19-21'!C10+'4-12-21'!C10+'4-5-21'!C10+'3-29-21'!C10+'3-22-21'!C10+'3-15-21'!C10+'3-8-21'!C10+'3-1-21'!C10+'2-22-21'!C10+'2-15-21'!C10+'2-8-21'!C10+'2-1-21'!C10+'1-25-21'!C10+'1-18-21'!C10+'1-11-21'!C10+'1-4-21'!C10+'12-28-20'!C10+'12-21-20'!C10+'12-14-20'!C10+'12-7-20'!C10+'11-30-20'!C10+'11-23-20'!C10+'11-16-20'!C10+'11-9-20'!C10+'11-2-20'!C10+'10-26-20'!C10+'10-19-20'!C10+'10-12-20'!C10+'10-5-20'!C10+'9-28-20'!C10+'9-21-20'!C10+'9-14-20'!C10+'9-7-20'!C10+'8-31-20'!C10+'8-24-20'!C10+'8-17-20'!C10</f>
        <v>1</v>
      </c>
      <c r="E8" s="11">
        <f t="shared" si="1"/>
        <v>2.6666666666666666E-3</v>
      </c>
      <c r="F8" s="3">
        <f t="shared" si="2"/>
        <v>135</v>
      </c>
      <c r="J8">
        <f t="shared" si="3"/>
        <v>459</v>
      </c>
      <c r="K8">
        <v>324</v>
      </c>
      <c r="L8">
        <v>135</v>
      </c>
      <c r="M8">
        <v>51</v>
      </c>
    </row>
    <row r="9" spans="1:13" x14ac:dyDescent="0.2">
      <c r="A9" s="1"/>
      <c r="B9" s="3"/>
      <c r="C9" s="1"/>
      <c r="D9" s="1"/>
      <c r="E9" s="1"/>
      <c r="F9" s="3"/>
    </row>
    <row r="10" spans="1:13" x14ac:dyDescent="0.2">
      <c r="A10" s="1" t="s">
        <v>9</v>
      </c>
      <c r="B10" s="3">
        <f t="shared" si="0"/>
        <v>2</v>
      </c>
      <c r="C10" s="3">
        <f>+'6-7-21'!B12+'5-31-21'!B12+'5-24-21'!B12+'5-17-21'!B12+'5-10-21'!B12+'5-3-21'!B12+'4-26-21'!B12+'4-19-21'!B12+'4-12-21'!B12+'4-5-21'!B12+'3-29-21'!B12+'3-22-21'!B12+'3-15-21'!B12+'3-8-21'!B12+'3-1-21'!B12+'2-22-21'!B12+'2-15-21'!B12+'2-8-21'!B12+'2-1-21'!B12+'1-25-21'!B12+'1-18-21'!B12+'1-11-21'!B12+'1-4-21'!B12+'12-28-20'!B12+'12-21-20'!B12+'12-14-20'!B12+'12-7-20'!B12+'11-30-20'!B12+'11-23-20'!B12+'11-16-20'!B12+'11-9-20'!B12+'11-2-20'!B12+'10-26-20'!B12+'10-19-20'!B12+'10-12-20'!B12+'10-5-20'!B12+'9-28-20'!B12+'9-21-20'!B12+'9-14-20'!B12+'9-7-20'!B12+'8-31-20'!B12+'8-24-20'!B12+'8-17-20'!B12</f>
        <v>0</v>
      </c>
      <c r="D10" s="3">
        <f>+'6-7-21'!C12+'5-31-21'!C12+'5-24-21'!C12+'5-17-21'!C12+'5-10-21'!C12+'5-3-21'!C12+'4-26-21'!C12+'4-19-21'!C12+'4-12-21'!C12+'4-5-21'!C12+'3-29-21'!C12+'3-22-21'!C12+'3-15-21'!C12+'3-8-21'!C12+'3-1-21'!C12+'2-22-21'!C12+'2-15-21'!C12+'2-8-21'!C12+'2-1-21'!C12+'1-25-21'!C12+'1-18-21'!C12+'1-11-21'!C12+'1-4-21'!C12+'12-28-20'!C12+'12-21-20'!C12+'12-14-20'!C12+'12-7-20'!C12+'11-30-20'!C12+'11-23-20'!C12+'11-16-20'!C12+'11-9-20'!C12+'11-2-20'!C12+'10-26-20'!C12+'10-19-20'!C12+'10-12-20'!C12+'10-5-20'!C12+'9-28-20'!C12+'9-21-20'!C12+'9-14-20'!C12+'9-7-20'!C12+'8-31-20'!C12+'8-24-20'!C12+'8-17-20'!C12</f>
        <v>0</v>
      </c>
      <c r="E10" s="11">
        <f t="shared" si="1"/>
        <v>0</v>
      </c>
      <c r="F10" s="3">
        <f t="shared" si="2"/>
        <v>0</v>
      </c>
      <c r="M10">
        <v>2</v>
      </c>
    </row>
    <row r="11" spans="1:13" x14ac:dyDescent="0.2">
      <c r="A11" s="1" t="s">
        <v>10</v>
      </c>
      <c r="B11" s="3">
        <f t="shared" si="0"/>
        <v>51</v>
      </c>
      <c r="C11" s="3">
        <f>+'6-7-21'!B13+'5-31-21'!B13+'5-24-21'!B13+'5-17-21'!B13+'5-10-21'!B13+'5-3-21'!B13+'4-26-21'!B13+'4-19-21'!B13+'4-12-21'!B13+'4-5-21'!B13+'3-29-21'!B13+'3-22-21'!B13+'3-15-21'!B13+'3-8-21'!B13+'3-1-21'!B13+'2-22-21'!B13+'2-15-21'!B13+'2-8-21'!B13+'2-1-21'!B13+'1-25-21'!B13+'1-18-21'!B13+'1-11-21'!B13+'1-4-21'!B13+'12-28-20'!B13+'12-21-20'!B13+'12-14-20'!B13+'12-7-20'!B13+'11-30-20'!B13+'11-23-20'!B13+'11-16-20'!B13+'11-9-20'!B13+'11-2-20'!B13+'10-26-20'!B13+'10-19-20'!B13+'10-12-20'!B13+'10-5-20'!B13+'9-28-20'!B13+'9-21-20'!B13+'9-14-20'!B13+'9-7-20'!B13+'8-31-20'!B13+'8-24-20'!B13+'8-17-20'!B13</f>
        <v>0</v>
      </c>
      <c r="D11" s="3">
        <f>+'6-7-21'!C13+'5-31-21'!C13+'5-24-21'!C13+'5-17-21'!C13+'5-10-21'!C13+'5-3-21'!C13+'4-26-21'!C13+'4-19-21'!C13+'4-12-21'!C13+'4-5-21'!C13+'3-29-21'!C13+'3-22-21'!C13+'3-15-21'!C13+'3-8-21'!C13+'3-1-21'!C13+'2-22-21'!C13+'2-15-21'!C13+'2-8-21'!C13+'2-1-21'!C13+'1-25-21'!C13+'1-18-21'!C13+'1-11-21'!C13+'1-4-21'!C13+'12-28-20'!C13+'12-21-20'!C13+'12-14-20'!C13+'12-7-20'!C13+'11-30-20'!C13+'11-23-20'!C13+'11-16-20'!C13+'11-9-20'!C13+'11-2-20'!C13+'10-26-20'!C13+'10-19-20'!C13+'10-12-20'!C13+'10-5-20'!C13+'9-28-20'!C13+'9-21-20'!C13+'9-14-20'!C13+'9-7-20'!C13+'8-31-20'!C13+'8-24-20'!C13+'8-17-20'!C13</f>
        <v>0</v>
      </c>
      <c r="E11" s="11">
        <f t="shared" si="1"/>
        <v>0</v>
      </c>
      <c r="F11" s="3">
        <f t="shared" si="2"/>
        <v>0</v>
      </c>
      <c r="J11">
        <f t="shared" si="3"/>
        <v>41</v>
      </c>
      <c r="K11">
        <v>41</v>
      </c>
      <c r="M11">
        <v>10</v>
      </c>
    </row>
    <row r="12" spans="1:13" x14ac:dyDescent="0.2">
      <c r="A12" s="1" t="s">
        <v>11</v>
      </c>
      <c r="B12" s="3">
        <f t="shared" si="0"/>
        <v>28</v>
      </c>
      <c r="C12" s="3">
        <f>+'6-7-21'!B14+'5-31-21'!B14+'5-24-21'!B14+'5-17-21'!B14+'5-10-21'!B14+'5-3-21'!B14+'4-26-21'!B14+'4-19-21'!B14+'4-12-21'!B14+'4-5-21'!B14+'3-29-21'!B14+'3-22-21'!B14+'3-15-21'!B14+'3-8-21'!B14+'3-1-21'!B14+'2-22-21'!B14+'2-15-21'!B14+'2-8-21'!B14+'2-1-21'!B14+'1-25-21'!B14+'1-18-21'!B14+'1-11-21'!B14+'1-4-21'!B14+'12-28-20'!B14+'12-21-20'!B14+'12-14-20'!B14+'12-7-20'!B14+'11-30-20'!B14+'11-23-20'!B14+'11-16-20'!B14+'11-9-20'!B14+'11-2-20'!B14+'10-26-20'!B14+'10-19-20'!B14+'10-12-20'!B14+'10-5-20'!B14+'9-28-20'!B14+'9-21-20'!B14+'9-14-20'!B14+'9-7-20'!B14+'8-31-20'!B14+'8-24-20'!B14+'8-17-20'!B14</f>
        <v>0</v>
      </c>
      <c r="D12" s="3">
        <f>+'6-7-21'!C14+'5-31-21'!C14+'5-24-21'!C14+'5-17-21'!C14+'5-10-21'!C14+'5-3-21'!C14+'4-26-21'!C14+'4-19-21'!C14+'4-12-21'!C14+'4-5-21'!C14+'3-29-21'!C14+'3-22-21'!C14+'3-15-21'!C14+'3-8-21'!C14+'3-1-21'!C14+'2-22-21'!C14+'2-15-21'!C14+'2-8-21'!C14+'2-1-21'!C14+'1-25-21'!C14+'1-18-21'!C14+'1-11-21'!C14+'1-4-21'!C14+'12-28-20'!C14+'12-21-20'!C14+'12-14-20'!C14+'12-7-20'!C14+'11-30-20'!C14+'11-23-20'!C14+'11-16-20'!C14+'11-9-20'!C14+'11-2-20'!C14+'10-26-20'!C14+'10-19-20'!C14+'10-12-20'!C14+'10-5-20'!C14+'9-28-20'!C14+'9-21-20'!C14+'9-14-20'!C14+'9-7-20'!C14+'8-31-20'!C14+'8-24-20'!C14+'8-17-20'!C14</f>
        <v>0</v>
      </c>
      <c r="E12" s="11">
        <f t="shared" si="1"/>
        <v>0</v>
      </c>
      <c r="F12" s="3">
        <f t="shared" si="2"/>
        <v>0</v>
      </c>
      <c r="J12">
        <f t="shared" si="3"/>
        <v>22</v>
      </c>
      <c r="K12">
        <v>22</v>
      </c>
      <c r="M12">
        <v>6</v>
      </c>
    </row>
    <row r="13" spans="1:13" x14ac:dyDescent="0.2">
      <c r="A13" s="1"/>
      <c r="B13" s="3"/>
      <c r="C13" s="1"/>
      <c r="D13" s="1"/>
      <c r="E13" s="1"/>
      <c r="F13" s="3">
        <f t="shared" si="2"/>
        <v>0</v>
      </c>
    </row>
    <row r="14" spans="1:13" x14ac:dyDescent="0.2">
      <c r="A14" s="5" t="s">
        <v>12</v>
      </c>
      <c r="B14" s="4">
        <f>SUM(B5:B12)</f>
        <v>1118.5</v>
      </c>
      <c r="C14" s="4">
        <f>SUM(C5:C12)</f>
        <v>3</v>
      </c>
      <c r="D14" s="4">
        <f>SUM(D5:D12)</f>
        <v>4</v>
      </c>
      <c r="E14" s="11">
        <f t="shared" si="1"/>
        <v>6.2583817612874388E-3</v>
      </c>
      <c r="F14" s="4">
        <f>SUM(F5:F12)</f>
        <v>379</v>
      </c>
      <c r="K14">
        <f>SUM(K5:K12)</f>
        <v>944</v>
      </c>
      <c r="L14">
        <f>SUM(L5:L12)</f>
        <v>379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52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51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50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49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48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47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46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45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44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43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60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42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C9" sqref="C9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41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>
        <v>1</v>
      </c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G39" sqref="G39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40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>
        <v>1</v>
      </c>
      <c r="C8" s="3">
        <v>1</v>
      </c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B10" sqref="B10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39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>
        <v>1</v>
      </c>
      <c r="C9" s="3"/>
    </row>
    <row r="10" spans="1:3" x14ac:dyDescent="0.2">
      <c r="A10" s="1" t="s">
        <v>8</v>
      </c>
      <c r="B10" s="3"/>
      <c r="C10" s="3">
        <v>1</v>
      </c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38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37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C37" sqref="C37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36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B9" sqref="B9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35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>
        <v>1</v>
      </c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34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33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59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32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J18" sqref="J18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31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>
        <v>1</v>
      </c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30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29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28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27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26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25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24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23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58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22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J45" sqref="J4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21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20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sqref="A1:C14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19</v>
      </c>
    </row>
    <row r="6" spans="1:3" ht="22.5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F12" sqref="F12"/>
    </sheetView>
  </sheetViews>
  <sheetFormatPr defaultRowHeight="12.75" x14ac:dyDescent="0.2"/>
  <cols>
    <col min="1" max="1" width="2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t="s">
        <v>17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10"/>
      <c r="C7" s="10"/>
    </row>
    <row r="8" spans="1:3" x14ac:dyDescent="0.2">
      <c r="A8" s="1" t="s">
        <v>6</v>
      </c>
      <c r="B8" s="10"/>
      <c r="C8" s="10"/>
    </row>
    <row r="9" spans="1:3" x14ac:dyDescent="0.2">
      <c r="A9" s="1" t="s">
        <v>7</v>
      </c>
      <c r="B9" s="10"/>
      <c r="C9" s="10"/>
    </row>
    <row r="10" spans="1:3" x14ac:dyDescent="0.2">
      <c r="A10" s="1" t="s">
        <v>8</v>
      </c>
      <c r="B10" s="10"/>
      <c r="C10" s="10"/>
    </row>
    <row r="11" spans="1:3" x14ac:dyDescent="0.2">
      <c r="A11" s="1"/>
      <c r="B11" s="10"/>
      <c r="C11" s="10"/>
    </row>
    <row r="12" spans="1:3" x14ac:dyDescent="0.2">
      <c r="A12" s="1" t="s">
        <v>9</v>
      </c>
      <c r="B12" s="10"/>
      <c r="C12" s="10"/>
    </row>
    <row r="13" spans="1:3" x14ac:dyDescent="0.2">
      <c r="A13" s="1" t="s">
        <v>10</v>
      </c>
      <c r="B13" s="10"/>
      <c r="C13" s="10"/>
    </row>
    <row r="14" spans="1:3" x14ac:dyDescent="0.2">
      <c r="A14" s="1" t="s">
        <v>11</v>
      </c>
      <c r="B14" s="10"/>
      <c r="C14" s="10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57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56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55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54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5" sqref="A5"/>
    </sheetView>
  </sheetViews>
  <sheetFormatPr defaultRowHeight="12.75" x14ac:dyDescent="0.2"/>
  <cols>
    <col min="1" max="1" width="32.85546875" customWidth="1"/>
  </cols>
  <sheetData>
    <row r="1" spans="1:3" x14ac:dyDescent="0.2">
      <c r="A1" s="6" t="s">
        <v>15</v>
      </c>
    </row>
    <row r="2" spans="1:3" x14ac:dyDescent="0.2">
      <c r="A2" s="6" t="s">
        <v>16</v>
      </c>
    </row>
    <row r="4" spans="1:3" x14ac:dyDescent="0.2">
      <c r="A4" s="9" t="s">
        <v>53</v>
      </c>
    </row>
    <row r="6" spans="1:3" x14ac:dyDescent="0.2">
      <c r="A6" s="2" t="s">
        <v>0</v>
      </c>
      <c r="B6" s="8" t="s">
        <v>3</v>
      </c>
      <c r="C6" s="8" t="s">
        <v>18</v>
      </c>
    </row>
    <row r="7" spans="1:3" x14ac:dyDescent="0.2">
      <c r="A7" s="1" t="s">
        <v>5</v>
      </c>
      <c r="B7" s="3"/>
      <c r="C7" s="3"/>
    </row>
    <row r="8" spans="1:3" x14ac:dyDescent="0.2">
      <c r="A8" s="1" t="s">
        <v>6</v>
      </c>
      <c r="B8" s="3"/>
      <c r="C8" s="3"/>
    </row>
    <row r="9" spans="1:3" x14ac:dyDescent="0.2">
      <c r="A9" s="1" t="s">
        <v>7</v>
      </c>
      <c r="B9" s="3"/>
      <c r="C9" s="3"/>
    </row>
    <row r="10" spans="1:3" x14ac:dyDescent="0.2">
      <c r="A10" s="1" t="s">
        <v>8</v>
      </c>
      <c r="B10" s="3"/>
      <c r="C10" s="3"/>
    </row>
    <row r="11" spans="1:3" x14ac:dyDescent="0.2">
      <c r="A11" s="1"/>
      <c r="B11" s="3"/>
      <c r="C11" s="3"/>
    </row>
    <row r="12" spans="1:3" x14ac:dyDescent="0.2">
      <c r="A12" s="1" t="s">
        <v>9</v>
      </c>
      <c r="B12" s="3"/>
      <c r="C12" s="3"/>
    </row>
    <row r="13" spans="1:3" x14ac:dyDescent="0.2">
      <c r="A13" s="1" t="s">
        <v>10</v>
      </c>
      <c r="B13" s="3"/>
      <c r="C13" s="3"/>
    </row>
    <row r="14" spans="1:3" x14ac:dyDescent="0.2">
      <c r="A14" s="1" t="s">
        <v>11</v>
      </c>
      <c r="B14" s="3"/>
      <c r="C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District Totals</vt:lpstr>
      <vt:lpstr>6-7-21</vt:lpstr>
      <vt:lpstr>5-31-21</vt:lpstr>
      <vt:lpstr>5-24-21</vt:lpstr>
      <vt:lpstr>5-17-21</vt:lpstr>
      <vt:lpstr>5-10-21</vt:lpstr>
      <vt:lpstr>5-3-21</vt:lpstr>
      <vt:lpstr>4-26-21</vt:lpstr>
      <vt:lpstr>4-19-21</vt:lpstr>
      <vt:lpstr>4-12-21</vt:lpstr>
      <vt:lpstr>4-5-21</vt:lpstr>
      <vt:lpstr>3-29-21</vt:lpstr>
      <vt:lpstr>3-22-21</vt:lpstr>
      <vt:lpstr>3-15-21</vt:lpstr>
      <vt:lpstr>3-8-21</vt:lpstr>
      <vt:lpstr>3-1-21</vt:lpstr>
      <vt:lpstr>2-22-21</vt:lpstr>
      <vt:lpstr>2-15-21</vt:lpstr>
      <vt:lpstr>2-8-21</vt:lpstr>
      <vt:lpstr>2-1-21</vt:lpstr>
      <vt:lpstr>1-25-21</vt:lpstr>
      <vt:lpstr>1-18-21</vt:lpstr>
      <vt:lpstr>1-11-21</vt:lpstr>
      <vt:lpstr>1-4-21</vt:lpstr>
      <vt:lpstr>12-28-20</vt:lpstr>
      <vt:lpstr>12-21-20</vt:lpstr>
      <vt:lpstr>12-14-20</vt:lpstr>
      <vt:lpstr>12-7-20</vt:lpstr>
      <vt:lpstr>11-30-20</vt:lpstr>
      <vt:lpstr>11-23-20</vt:lpstr>
      <vt:lpstr>11-16-20</vt:lpstr>
      <vt:lpstr>11-9-20</vt:lpstr>
      <vt:lpstr>11-2-20</vt:lpstr>
      <vt:lpstr>10-26-20</vt:lpstr>
      <vt:lpstr>10-19-20</vt:lpstr>
      <vt:lpstr>10-12-20</vt:lpstr>
      <vt:lpstr>10-5-20</vt:lpstr>
      <vt:lpstr>9-28-20</vt:lpstr>
      <vt:lpstr>9-21-20</vt:lpstr>
      <vt:lpstr>9-14-20</vt:lpstr>
      <vt:lpstr>9-7-20</vt:lpstr>
      <vt:lpstr>8-31-20</vt:lpstr>
      <vt:lpstr>8-24-20</vt:lpstr>
      <vt:lpstr>8-17-20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Daniluke</dc:creator>
  <cp:lastModifiedBy>Cindy Daniluke</cp:lastModifiedBy>
  <dcterms:created xsi:type="dcterms:W3CDTF">2021-01-19T21:09:24Z</dcterms:created>
  <dcterms:modified xsi:type="dcterms:W3CDTF">2021-01-28T19:14:11Z</dcterms:modified>
</cp:coreProperties>
</file>